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技术经济指标（方圆坯）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B7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D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入炉原料所有物料全部按照</t>
        </r>
        <r>
          <rPr>
            <sz val="9"/>
            <rFont val="Tahoma"/>
            <charset val="134"/>
          </rPr>
          <t>100%</t>
        </r>
        <r>
          <rPr>
            <sz val="9"/>
            <rFont val="宋体"/>
            <charset val="134"/>
          </rPr>
          <t>投入计算，不折算系数；不包括含铁散料；不包括热回收钢水</t>
        </r>
      </text>
    </comment>
    <comment ref="B8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D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包括所有物料不折算，全部按照</t>
        </r>
        <r>
          <rPr>
            <sz val="9"/>
            <rFont val="Tahoma"/>
            <charset val="134"/>
          </rPr>
          <t>100%</t>
        </r>
        <r>
          <rPr>
            <sz val="9"/>
            <rFont val="宋体"/>
            <charset val="134"/>
          </rPr>
          <t>折算；不包括含铁散料；不包括回炉钢水</t>
        </r>
      </text>
    </comment>
    <comment ref="B9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10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11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12" authorId="0">
      <text>
        <r>
          <rPr>
            <sz val="9"/>
            <rFont val="宋体"/>
            <charset val="134"/>
          </rPr>
          <t>冶金交流中心:
小数点后保留一位</t>
        </r>
      </text>
    </comment>
    <comment ref="B13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15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16" authorId="0">
      <text>
        <r>
          <rPr>
            <sz val="9"/>
            <rFont val="宋体"/>
            <charset val="134"/>
          </rPr>
          <t>冶金交流中心:
小数点后保留一位</t>
        </r>
      </text>
    </comment>
    <comment ref="B17" authorId="0">
      <text>
        <r>
          <rPr>
            <sz val="9"/>
            <rFont val="宋体"/>
            <charset val="134"/>
          </rPr>
          <t>冶金交流中心:
小数点后保留一位</t>
        </r>
      </text>
    </comment>
    <comment ref="B18" authorId="0">
      <text>
        <r>
          <rPr>
            <sz val="9"/>
            <rFont val="宋体"/>
            <charset val="134"/>
          </rPr>
          <t>冶金交流中心:
小数点后保留一位</t>
        </r>
      </text>
    </comment>
    <comment ref="B19" authorId="0">
      <text>
        <r>
          <rPr>
            <sz val="9"/>
            <rFont val="宋体"/>
            <charset val="134"/>
          </rPr>
          <t>冶金交流中心:
小数点后保留一位</t>
        </r>
      </text>
    </comment>
    <comment ref="B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小数点后保留一位</t>
        </r>
      </text>
    </comment>
    <comment ref="B21" authorId="0">
      <text>
        <r>
          <rPr>
            <sz val="9"/>
            <rFont val="宋体"/>
            <charset val="134"/>
          </rPr>
          <t>冶金交流中心:
小数点后保留一位</t>
        </r>
      </text>
    </comment>
    <comment ref="B22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23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24" authorId="0">
      <text>
        <r>
          <rPr>
            <sz val="9"/>
            <rFont val="宋体"/>
            <charset val="134"/>
          </rPr>
          <t>冶金交流中心:
小数点后保留一位</t>
        </r>
      </text>
    </comment>
    <comment ref="B45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46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47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B48" authorId="0">
      <text>
        <r>
          <rPr>
            <sz val="9"/>
            <rFont val="宋体"/>
            <charset val="134"/>
          </rPr>
          <t>冶金交流中心:
小数点后保留两位</t>
        </r>
      </text>
    </comment>
    <comment ref="AE5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菱镁石</t>
        </r>
      </text>
    </comment>
  </commentList>
</comments>
</file>

<file path=xl/sharedStrings.xml><?xml version="1.0" encoding="utf-8"?>
<sst xmlns="http://schemas.openxmlformats.org/spreadsheetml/2006/main" count="389" uniqueCount="280">
  <si>
    <t>联系电话：0311-85395669 尚美诺15230111569，王柳15373652759；邮箱：shangmeinuo@163.com</t>
  </si>
  <si>
    <t xml:space="preserve">   联系电话：0311-85395669 尚美诺15230111569，王柳15373652759；邮箱：shangmeinuo@163.com </t>
  </si>
  <si>
    <t>2023年6月炼钢指标</t>
  </si>
  <si>
    <t>对标联系人：尚美诺15230111569，王柳15373652759；邮箱：shangmeinuo@163.com</t>
  </si>
  <si>
    <t>指标</t>
  </si>
  <si>
    <t>公司名称</t>
  </si>
  <si>
    <t>指标定义:</t>
  </si>
  <si>
    <t>山西太钢不锈钢</t>
  </si>
  <si>
    <t>宁夏建龙</t>
  </si>
  <si>
    <t>吉林恒联</t>
  </si>
  <si>
    <t>津西</t>
  </si>
  <si>
    <t>大连特钢</t>
  </si>
  <si>
    <t>建邦</t>
  </si>
  <si>
    <t>山东石横特钢集团有限公司</t>
  </si>
  <si>
    <t>首钢长钢</t>
  </si>
  <si>
    <t>山西新泰</t>
  </si>
  <si>
    <t>福建三明</t>
  </si>
  <si>
    <t>山西建龙</t>
  </si>
  <si>
    <t>山西华鑫源</t>
  </si>
  <si>
    <t>酒钢宏兴股份公司</t>
  </si>
  <si>
    <t>天钢联合特钢</t>
  </si>
  <si>
    <t>宣钢</t>
  </si>
  <si>
    <t>凌源钢铁</t>
  </si>
  <si>
    <t>广西贵港钢铁</t>
  </si>
  <si>
    <t>西宁特殊钢</t>
  </si>
  <si>
    <t>唐山文丰</t>
  </si>
  <si>
    <t>山东隆盛钢铁</t>
  </si>
  <si>
    <t>本溪北营钢铁</t>
  </si>
  <si>
    <t>荣程钢铁</t>
  </si>
  <si>
    <t>元立</t>
  </si>
  <si>
    <t>阳春新钢铁</t>
  </si>
  <si>
    <t>承德建龙</t>
  </si>
  <si>
    <t>明芳钢铁</t>
  </si>
  <si>
    <t>信阳钢铁</t>
  </si>
  <si>
    <t>昆钢新区</t>
  </si>
  <si>
    <t>新疆昆玉钢铁</t>
  </si>
  <si>
    <t>潍钢</t>
  </si>
  <si>
    <t>陕西略钢</t>
  </si>
  <si>
    <t>鞍山宝得</t>
  </si>
  <si>
    <t>四川德胜</t>
  </si>
  <si>
    <t>永锋钢铁</t>
  </si>
  <si>
    <t>常州东方特钢</t>
  </si>
  <si>
    <t>常熟龙腾转炉炼钢厂</t>
  </si>
  <si>
    <t>晋南</t>
  </si>
  <si>
    <t>分厂名称</t>
  </si>
  <si>
    <t>炼钢一厂碳钢生产线</t>
  </si>
  <si>
    <t>炼钢厂</t>
  </si>
  <si>
    <t>第二炼钢厂</t>
  </si>
  <si>
    <t>炼钢二厂</t>
  </si>
  <si>
    <t>1#炉</t>
  </si>
  <si>
    <t>2#炉</t>
  </si>
  <si>
    <t>3#炉</t>
  </si>
  <si>
    <t>异型坯</t>
  </si>
  <si>
    <t>炼钢一厂</t>
  </si>
  <si>
    <t>榆钢公司</t>
  </si>
  <si>
    <t>炼轧厂</t>
  </si>
  <si>
    <t>一钢轧</t>
  </si>
  <si>
    <t>二钢轧</t>
  </si>
  <si>
    <t>第一炼钢厂</t>
  </si>
  <si>
    <t>炼轧分厂</t>
  </si>
  <si>
    <t>北营炼钢厂</t>
  </si>
  <si>
    <t>方坯</t>
  </si>
  <si>
    <t>转炉分厂</t>
  </si>
  <si>
    <t>炼钢厂综合指标</t>
  </si>
  <si>
    <t>年度累计产量</t>
  </si>
  <si>
    <t>wt</t>
  </si>
  <si>
    <t>当月底全年累计产量 1月-当月的累计产量</t>
  </si>
  <si>
    <t>34.21（电炉）</t>
  </si>
  <si>
    <t>铁水预处理比</t>
  </si>
  <si>
    <t>%</t>
  </si>
  <si>
    <t>铁水预处理处理量/入转炉铁水量*100%</t>
  </si>
  <si>
    <t>金属料消耗</t>
  </si>
  <si>
    <t>kg/t</t>
  </si>
  <si>
    <r>
      <rPr>
        <sz val="10"/>
        <color indexed="8"/>
        <rFont val="宋体"/>
        <charset val="134"/>
      </rPr>
      <t>转炉炼钢金属料消耗量（干克／吨）</t>
    </r>
    <r>
      <rPr>
        <sz val="10"/>
        <color indexed="8"/>
        <rFont val="Arial"/>
        <charset val="134"/>
      </rPr>
      <t xml:space="preserve">= </t>
    </r>
    <r>
      <rPr>
        <sz val="10"/>
        <color indexed="8"/>
        <rFont val="宋体"/>
        <charset val="134"/>
      </rPr>
      <t>（入炉铁水</t>
    </r>
    <r>
      <rPr>
        <sz val="10"/>
        <color indexed="8"/>
        <rFont val="Arial"/>
        <charset val="134"/>
      </rPr>
      <t>+</t>
    </r>
    <r>
      <rPr>
        <sz val="10"/>
        <color indexed="8"/>
        <rFont val="宋体"/>
        <charset val="134"/>
      </rPr>
      <t>入炉生铁</t>
    </r>
    <r>
      <rPr>
        <sz val="10"/>
        <color indexed="8"/>
        <rFont val="宋体"/>
        <charset val="134"/>
      </rPr>
      <t>入炉外部废钢</t>
    </r>
    <r>
      <rPr>
        <sz val="10"/>
        <color indexed="8"/>
        <rFont val="宋体"/>
        <charset val="134"/>
      </rPr>
      <t>+渣钢+内部回收切头、切尾、中包残钢等+合金硅铁、锰铁总量及脱氧剂+其他含铁原料）（千克）/合格钢坯生产量（吨）</t>
    </r>
  </si>
  <si>
    <t>钢铁料消耗</t>
  </si>
  <si>
    <r>
      <rPr>
        <sz val="10"/>
        <color indexed="8"/>
        <rFont val="宋体"/>
        <charset val="134"/>
      </rPr>
      <t>转炉炼钢金属料消耗量（干克／吨）</t>
    </r>
    <r>
      <rPr>
        <sz val="10"/>
        <color indexed="8"/>
        <rFont val="Arial"/>
        <charset val="134"/>
      </rPr>
      <t xml:space="preserve">= </t>
    </r>
    <r>
      <rPr>
        <sz val="10"/>
        <color indexed="8"/>
        <rFont val="宋体"/>
        <charset val="134"/>
      </rPr>
      <t>（入炉入炉铁水+生铁+外部废钢+渣钢+内部回收切头、切尾、中包残钢等+其他含铁原料）（千克）/合格钢坯生产量（吨）</t>
    </r>
  </si>
  <si>
    <t>铁水单耗</t>
  </si>
  <si>
    <t>当月入转炉铁水总量（kg）/当月合格钢坯生产量（t）</t>
  </si>
  <si>
    <t>生铁块单耗</t>
  </si>
  <si>
    <t>当月入转炉生铁总量（kg）/当月合格钢坯生产量（t）</t>
  </si>
  <si>
    <t>废钢铁单耗</t>
  </si>
  <si>
    <t>当月入转炉内部废钢与外部废钢总量（kg）/当月合格钢生产量（t）</t>
  </si>
  <si>
    <t>含铁散料</t>
  </si>
  <si>
    <t>当月入转炉包括氧化铁皮、污泥球、烧结块矿、原块矿等总量(kg)/当月合格钢生产量（t)</t>
  </si>
  <si>
    <t>工序单位能耗</t>
  </si>
  <si>
    <t>kgce/t</t>
  </si>
  <si>
    <t>全厂工序能耗=全厂各工序能耗总和（kgce）/当月合格钢坯生产量（t）</t>
  </si>
  <si>
    <t>蒸汽回收</t>
  </si>
  <si>
    <t>子项：蒸汽回收量kg，母项：合格钢产量</t>
  </si>
  <si>
    <t>新水消耗</t>
  </si>
  <si>
    <t>m^3/t</t>
  </si>
  <si>
    <t>全厂补新水量（m3）/当月合格钢坯生产量（t）</t>
  </si>
  <si>
    <t>氩气消耗</t>
  </si>
  <si>
    <t>全厂氩气使用量（m3）/当月合格钢坯生产量（t）</t>
  </si>
  <si>
    <t>氮气消耗</t>
  </si>
  <si>
    <t>全厂氮气使用量（m3）/当月合格钢坯生产量（t）</t>
  </si>
  <si>
    <t>不详</t>
  </si>
  <si>
    <t>氧气消耗</t>
  </si>
  <si>
    <t>全厂氧气量（m3）/当月合格钢坯生产量（t）</t>
  </si>
  <si>
    <t>煤气回收量</t>
  </si>
  <si>
    <t>全厂煤气回收量（m3）/当月合格钢坯生产量（t）</t>
  </si>
  <si>
    <t>从业人员实物劳产率</t>
  </si>
  <si>
    <t>t/人</t>
  </si>
  <si>
    <r>
      <rPr>
        <sz val="10"/>
        <color rgb="FF000000"/>
        <rFont val="宋体"/>
        <charset val="134"/>
      </rPr>
      <t>合格钢生产量（吨）/</t>
    </r>
    <r>
      <rPr>
        <b/>
        <sz val="9"/>
        <color rgb="FF333333"/>
        <rFont val="宋体"/>
        <charset val="134"/>
      </rPr>
      <t>转炉炼钢厂（车间）工人及学徒总人数</t>
    </r>
  </si>
  <si>
    <t>内控合格率</t>
  </si>
  <si>
    <t>内控成分合格炉数/生产总炉数</t>
  </si>
  <si>
    <t>钢坯合格率</t>
  </si>
  <si>
    <t>钢坯合格生产量/总钢坯生产量</t>
  </si>
  <si>
    <t>精炼比例</t>
  </si>
  <si>
    <t>过（LF+RH）总钢量/总产量。（同时过RH和LF的钢水只记一次产量）</t>
  </si>
  <si>
    <t>电耗</t>
  </si>
  <si>
    <t>kwh/t</t>
  </si>
  <si>
    <t>全厂电耗/合格钢产量</t>
  </si>
  <si>
    <t>耐材消耗</t>
  </si>
  <si>
    <t>元/t</t>
  </si>
  <si>
    <t>全厂所有耐材成本（元)/合格钢产量（t）</t>
  </si>
  <si>
    <t>铁水预处理</t>
  </si>
  <si>
    <t>处理前铁水成分平均含量,%</t>
  </si>
  <si>
    <t>C</t>
  </si>
  <si>
    <t>无</t>
  </si>
  <si>
    <t>Si</t>
  </si>
  <si>
    <t>P</t>
  </si>
  <si>
    <t>S</t>
  </si>
  <si>
    <t>T,℃</t>
  </si>
  <si>
    <t>处理后平均成分含量，%</t>
  </si>
  <si>
    <t>石灰粉单耗</t>
  </si>
  <si>
    <t>当月实际消耗量（kg）/处理铁水量（t）</t>
  </si>
  <si>
    <t>颗粒镁</t>
  </si>
  <si>
    <t>电石</t>
  </si>
  <si>
    <t>/</t>
  </si>
  <si>
    <t>萤石粉</t>
  </si>
  <si>
    <t>处理周期</t>
  </si>
  <si>
    <t>min/罐</t>
  </si>
  <si>
    <t>当月生产作业总时间（min）/预处理总罐数（罐）</t>
  </si>
  <si>
    <t>铁水包平均寿命</t>
  </si>
  <si>
    <t>次</t>
  </si>
  <si>
    <t>铁损</t>
  </si>
  <si>
    <t>（处理前铁水总量-处理后铁水总量)(kg)/处理前铁水总量(t）</t>
  </si>
  <si>
    <t>转炉工序</t>
  </si>
  <si>
    <t>当月转炉生产量</t>
  </si>
  <si>
    <t>电炉5.170</t>
  </si>
  <si>
    <t>当月下线炉衬寿命</t>
  </si>
  <si>
    <t>炉</t>
  </si>
  <si>
    <t>当月下线寿命,无下线炉役不填写</t>
  </si>
  <si>
    <t>—</t>
  </si>
  <si>
    <t>-</t>
  </si>
  <si>
    <t>日历作业率</t>
  </si>
  <si>
    <t>转炉全月作业时间（min）/（当月天数*24*60）（min）</t>
  </si>
  <si>
    <t>利用系数</t>
  </si>
  <si>
    <t>t/公称吨.日</t>
  </si>
  <si>
    <t>当月转炉生产合格钢水量（t）/（公称吨数*当月天数）</t>
  </si>
  <si>
    <t>30.773t/MVA.日</t>
  </si>
  <si>
    <t>转炉每炉产钢量</t>
  </si>
  <si>
    <t>t/炉</t>
  </si>
  <si>
    <t>当月转炉生产合格钢水量（t）/当月生产炉数（炉)</t>
  </si>
  <si>
    <t>炉容比</t>
  </si>
  <si>
    <t>m3/t</t>
  </si>
  <si>
    <t>新砌炉炉内容积(m3)/公称吨数（t）</t>
  </si>
  <si>
    <t>冶炼周期</t>
  </si>
  <si>
    <t>min/炉</t>
  </si>
  <si>
    <t>当月生产作业总时间（min）/转炉生产炉数（炉）</t>
  </si>
  <si>
    <t>氧枪喷头寿命</t>
  </si>
  <si>
    <t>转炉出钢平均成分，%</t>
  </si>
  <si>
    <t>平均出钢温度，℃</t>
  </si>
  <si>
    <t>T</t>
  </si>
  <si>
    <t>转炉熔剂消耗，kg/t</t>
  </si>
  <si>
    <t>石灰</t>
  </si>
  <si>
    <t>当月实际消耗量（kg）/合格钢坯产量（t）</t>
  </si>
  <si>
    <t>48.52（电炉）</t>
  </si>
  <si>
    <t>石灰石</t>
  </si>
  <si>
    <t>轻烧白云石</t>
  </si>
  <si>
    <t>无数据</t>
  </si>
  <si>
    <t>生白云石</t>
  </si>
  <si>
    <t>轻烧镁球</t>
  </si>
  <si>
    <t>其它熔剂</t>
  </si>
  <si>
    <t>LF精炼工序</t>
  </si>
  <si>
    <t>造渣材料，kg/t</t>
  </si>
  <si>
    <t>萤石</t>
  </si>
  <si>
    <t>复合造渣剂</t>
  </si>
  <si>
    <t>石墨电极
消耗</t>
  </si>
  <si>
    <t>日历
作业率</t>
  </si>
  <si>
    <t>LF全月作业时间（min）/（当月天数*24*60）（min）</t>
  </si>
  <si>
    <t>平均精炼
时间</t>
  </si>
  <si>
    <t>min</t>
  </si>
  <si>
    <t>LF全月作业时间（min）/（当月生产炉数）（炉）</t>
  </si>
  <si>
    <t>精炼
电耗</t>
  </si>
  <si>
    <t>当月升温送电总量（kg）/合格钢坯产量（t）</t>
  </si>
  <si>
    <t>RH或VD工序</t>
  </si>
  <si>
    <t>RH处理
炉数</t>
  </si>
  <si>
    <t>VD 683</t>
  </si>
  <si>
    <t>（VD）685</t>
  </si>
  <si>
    <t>RH处理
炉数比例</t>
  </si>
  <si>
    <t>当月处理炉数/转炉生产炉数</t>
  </si>
  <si>
    <t>RH平均
处理周期</t>
  </si>
  <si>
    <t>RH全月作业时间（min）/（当月生产炉数）（炉）</t>
  </si>
  <si>
    <t>RH插入管寿命</t>
  </si>
  <si>
    <t>连铸工序</t>
  </si>
  <si>
    <t>连铸比</t>
  </si>
  <si>
    <t>连铸坯生产合格量/全厂生产总量</t>
  </si>
  <si>
    <t>钢坯
合格率</t>
  </si>
  <si>
    <t>合格连铸坯产量/(合格连铸坯产量+检验现场废品量+轧后退废量）</t>
  </si>
  <si>
    <t>钢水收得率</t>
  </si>
  <si>
    <t>合格坯
收得率</t>
  </si>
  <si>
    <t>合格连铸坯产量/连铸浇钢接受钢水量</t>
  </si>
  <si>
    <t>全月浇钢总时间（min）/（当月天数*24*60）（min）</t>
  </si>
  <si>
    <t>台时
产量</t>
  </si>
  <si>
    <t>t/h</t>
  </si>
  <si>
    <t>连铸生产总产量（t）/浇注总时间（h）</t>
  </si>
  <si>
    <t>浇注
周期</t>
  </si>
  <si>
    <t>全月浇钢总时间（min）/浇注炉数</t>
  </si>
  <si>
    <t>中包
寿命</t>
  </si>
  <si>
    <t>小时/包</t>
  </si>
  <si>
    <t>全月浇钢总时间（min）/连铸机开浇次数</t>
  </si>
  <si>
    <t>12/18/24三种</t>
  </si>
  <si>
    <t>平均连浇
炉数</t>
  </si>
  <si>
    <t>炉/浇次</t>
  </si>
  <si>
    <t>全月浇钢炉数/连铸开浇次数</t>
  </si>
  <si>
    <t>25/22/22</t>
  </si>
  <si>
    <t>20/30/40三种</t>
  </si>
  <si>
    <t>溢漏率</t>
  </si>
  <si>
    <t>保护渣
消耗</t>
  </si>
  <si>
    <t>kg/吨</t>
  </si>
  <si>
    <t>保护渣消耗总量/全月合格钢产量</t>
  </si>
  <si>
    <t>热送率</t>
  </si>
  <si>
    <t>装炉≥400℃铸坯块数/生产总块数</t>
  </si>
  <si>
    <t>结晶器寿命</t>
  </si>
  <si>
    <t>炉/个</t>
  </si>
  <si>
    <t>（当月结晶器从上线-使用下线总过钢量）/（结晶器更换个数）</t>
  </si>
  <si>
    <t>成品工序</t>
  </si>
  <si>
    <t>钢种分类，%</t>
  </si>
  <si>
    <t>非合金钢比率</t>
  </si>
  <si>
    <t>低合金钢比率</t>
  </si>
  <si>
    <t>合金结构钢比率</t>
  </si>
  <si>
    <t>模铸钢比率</t>
  </si>
  <si>
    <r>
      <rPr>
        <sz val="11"/>
        <color indexed="8"/>
        <rFont val="宋体"/>
        <charset val="134"/>
      </rPr>
      <t>合金元素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</si>
  <si>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合金元素规定含水量量界限值（%）</t>
    </r>
    <r>
      <rPr>
        <b/>
        <sz val="14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</si>
  <si>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非合金钢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</si>
  <si>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低合金钢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</si>
  <si>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A1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</si>
  <si>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&lt;0.1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</si>
  <si>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-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</si>
  <si>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B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</si>
  <si>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&lt;0.0005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</si>
  <si>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BI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</si>
  <si>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&lt;0.10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</si>
  <si>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Cr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</si>
  <si>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&lt;0.30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</si>
  <si>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0.30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0.50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</si>
  <si>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Co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</si>
  <si>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Cu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</si>
  <si>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0.10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&lt;0.50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</si>
  <si>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Mn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</si>
  <si>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&lt;1.00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</si>
  <si>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1.00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&lt;1.40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</si>
  <si>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Mo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</si>
  <si>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&lt;0.05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</si>
  <si>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0.05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&lt;0.10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</si>
  <si>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Ni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</si>
  <si>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0.30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&lt;0.50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</si>
  <si>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Nb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</si>
  <si>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&lt;0.02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</si>
  <si>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0.02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&lt;0.06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</si>
  <si>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Pb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</si>
  <si>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&lt;0.40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</si>
  <si>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Se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</si>
  <si>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Si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</si>
  <si>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&lt;0.50</t>
    </r>
    <r>
      <rPr>
        <sz val="14"/>
        <color indexed="18"/>
        <rFont val="Times New Roman"/>
        <charset val="134"/>
      </rPr>
      <t xml:space="preserve"> </t>
    </r>
  </si>
  <si>
    <t xml:space="preserve">0.50～&lt;0.90 </t>
  </si>
  <si>
    <r>
      <rPr>
        <sz val="11"/>
        <color indexed="8"/>
        <rFont val="宋体"/>
        <charset val="134"/>
      </rPr>
      <t>Te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</si>
  <si>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Ti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</si>
  <si>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0.05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&lt;0.13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</si>
  <si>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W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</si>
  <si>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V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</si>
  <si>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&lt;0.04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</si>
  <si>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0.04</t>
    </r>
    <r>
      <rPr>
        <sz val="14"/>
        <color indexed="18"/>
        <rFont val="Arial"/>
        <charset val="134"/>
      </rPr>
      <t>～</t>
    </r>
    <r>
      <rPr>
        <sz val="14"/>
        <color indexed="18"/>
        <rFont val="Comic Sans MS"/>
        <charset val="134"/>
      </rPr>
      <t>&lt;0.12</t>
    </r>
    <r>
      <rPr>
        <sz val="14"/>
        <color indexed="1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</si>
  <si>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Zr</t>
    </r>
    <r>
      <rPr>
        <b/>
        <sz val="10"/>
        <color indexed="9"/>
        <rFont val="Times New Roman"/>
        <charset val="134"/>
      </rPr>
      <t xml:space="preserve"> </t>
    </r>
  </si>
  <si>
    <t xml:space="preserve">0.02～&lt;0.05 </t>
  </si>
  <si>
    <r>
      <rPr>
        <sz val="11"/>
        <color indexed="8"/>
        <rFont val="宋体"/>
        <charset val="134"/>
      </rPr>
      <t>La</t>
    </r>
    <r>
      <rPr>
        <b/>
        <sz val="10"/>
        <color indexed="9"/>
        <rFont val="宋体"/>
        <charset val="134"/>
      </rPr>
      <t>系（每种元素）</t>
    </r>
    <r>
      <rPr>
        <b/>
        <sz val="10"/>
        <color indexed="9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</si>
  <si>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其它规定元素</t>
    </r>
    <r>
      <rPr>
        <b/>
        <sz val="10"/>
        <color indexed="9"/>
        <rFont val="Comic Sans MS"/>
        <charset val="134"/>
      </rPr>
      <t xml:space="preserve"> </t>
    </r>
  </si>
  <si>
    <r>
      <rPr>
        <sz val="11"/>
        <color indexed="8"/>
        <rFont val="宋体"/>
        <charset val="134"/>
      </rPr>
      <t>（</t>
    </r>
    <r>
      <rPr>
        <b/>
        <sz val="10"/>
        <color indexed="9"/>
        <rFont val="Comic Sans MS"/>
        <charset val="134"/>
      </rPr>
      <t>S</t>
    </r>
    <r>
      <rPr>
        <b/>
        <sz val="10"/>
        <color indexed="9"/>
        <rFont val="宋体"/>
        <charset val="134"/>
      </rPr>
      <t xml:space="preserve">、P、C、N除外） </t>
    </r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</si>
</sst>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0%"/>
    <numFmt numFmtId="179" formatCode="0.00;[Red]0.00"/>
    <numFmt numFmtId="180" formatCode="0.00_);[Red]\(0.00\)"/>
    <numFmt numFmtId="181" formatCode="0.0000_ "/>
    <numFmt numFmtId="182" formatCode="0_ "/>
    <numFmt numFmtId="183" formatCode="yyyy&quot;年&quot;m&quot;月&quot;d&quot;日&quot;;@"/>
  </numFmts>
  <fonts count="46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10"/>
      <name val="宋体"/>
      <charset val="134"/>
    </font>
    <font>
      <b/>
      <sz val="20"/>
      <color indexed="30"/>
      <name val="黑体"/>
      <charset val="134"/>
    </font>
    <font>
      <b/>
      <sz val="15"/>
      <color indexed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9"/>
      <color rgb="FF333333"/>
      <name val="宋体"/>
      <charset val="134"/>
    </font>
    <font>
      <b/>
      <sz val="10"/>
      <color indexed="9"/>
      <name val="Times New Roman"/>
      <charset val="134"/>
    </font>
    <font>
      <b/>
      <sz val="14"/>
      <color indexed="9"/>
      <name val="Times New Roman"/>
      <charset val="134"/>
    </font>
    <font>
      <sz val="14"/>
      <color indexed="18"/>
      <name val="Times New Roman"/>
      <charset val="134"/>
    </font>
    <font>
      <sz val="14"/>
      <color indexed="18"/>
      <name val="Arial"/>
      <charset val="134"/>
    </font>
    <font>
      <sz val="14"/>
      <color indexed="18"/>
      <name val="Comic Sans MS"/>
      <charset val="134"/>
    </font>
    <font>
      <b/>
      <sz val="10"/>
      <color indexed="9"/>
      <name val="宋体"/>
      <charset val="134"/>
    </font>
    <font>
      <b/>
      <sz val="10"/>
      <color indexed="9"/>
      <name val="Comic Sans MS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3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3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23" borderId="37" applyNumberFormat="0" applyAlignment="0" applyProtection="0">
      <alignment vertical="center"/>
    </xf>
    <xf numFmtId="0" fontId="26" fillId="23" borderId="33" applyNumberFormat="0" applyAlignment="0" applyProtection="0">
      <alignment vertical="center"/>
    </xf>
    <xf numFmtId="0" fontId="27" fillId="24" borderId="3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0"/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/>
  </cellStyleXfs>
  <cellXfs count="376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1" fillId="11" borderId="1" xfId="0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177" fontId="3" fillId="2" borderId="3" xfId="52" applyNumberFormat="1" applyFont="1" applyFill="1" applyBorder="1" applyAlignment="1" applyProtection="1">
      <alignment horizontal="left" vertical="center"/>
    </xf>
    <xf numFmtId="177" fontId="4" fillId="3" borderId="4" xfId="53" applyNumberFormat="1" applyFont="1" applyFill="1" applyBorder="1" applyAlignment="1" applyProtection="1">
      <alignment horizontal="center" vertical="center" wrapText="1"/>
    </xf>
    <xf numFmtId="0" fontId="0" fillId="3" borderId="5" xfId="0" applyFill="1" applyBorder="1" applyProtection="1">
      <alignment vertical="center"/>
    </xf>
    <xf numFmtId="177" fontId="4" fillId="3" borderId="6" xfId="53" applyNumberFormat="1" applyFont="1" applyFill="1" applyBorder="1" applyAlignment="1" applyProtection="1">
      <alignment horizontal="center" vertical="center" wrapText="1"/>
    </xf>
    <xf numFmtId="177" fontId="5" fillId="3" borderId="7" xfId="52" applyNumberFormat="1" applyFont="1" applyFill="1" applyBorder="1" applyAlignment="1" applyProtection="1">
      <alignment horizontal="center" vertical="center"/>
    </xf>
    <xf numFmtId="177" fontId="5" fillId="3" borderId="5" xfId="52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77" fontId="6" fillId="3" borderId="9" xfId="0" applyNumberFormat="1" applyFont="1" applyFill="1" applyBorder="1" applyAlignment="1" applyProtection="1">
      <alignment horizontal="center" vertical="center"/>
    </xf>
    <xf numFmtId="177" fontId="6" fillId="3" borderId="10" xfId="0" applyNumberFormat="1" applyFont="1" applyFill="1" applyBorder="1" applyAlignment="1" applyProtection="1">
      <alignment horizontal="center" vertical="center"/>
    </xf>
    <xf numFmtId="177" fontId="6" fillId="12" borderId="8" xfId="0" applyNumberFormat="1" applyFont="1" applyFill="1" applyBorder="1" applyAlignment="1" applyProtection="1">
      <alignment horizontal="center" vertical="center" wrapText="1"/>
    </xf>
    <xf numFmtId="176" fontId="6" fillId="3" borderId="8" xfId="0" applyNumberFormat="1" applyFont="1" applyFill="1" applyBorder="1" applyAlignment="1" applyProtection="1">
      <alignment horizontal="center" vertical="center" wrapText="1"/>
    </xf>
    <xf numFmtId="177" fontId="6" fillId="2" borderId="8" xfId="0" applyNumberFormat="1" applyFont="1" applyFill="1" applyBorder="1" applyAlignment="1" applyProtection="1">
      <alignment horizontal="center" vertical="center"/>
    </xf>
    <xf numFmtId="176" fontId="6" fillId="3" borderId="9" xfId="0" applyNumberFormat="1" applyFont="1" applyFill="1" applyBorder="1" applyAlignment="1" applyProtection="1">
      <alignment horizontal="center" vertical="center"/>
    </xf>
    <xf numFmtId="176" fontId="2" fillId="3" borderId="11" xfId="0" applyNumberFormat="1" applyFont="1" applyFill="1" applyBorder="1" applyAlignment="1" applyProtection="1">
      <alignment horizontal="center" vertical="center"/>
    </xf>
    <xf numFmtId="0" fontId="0" fillId="2" borderId="12" xfId="0" applyFont="1" applyFill="1" applyBorder="1" applyProtection="1">
      <alignment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177" fontId="6" fillId="3" borderId="12" xfId="0" applyNumberFormat="1" applyFont="1" applyFill="1" applyBorder="1" applyAlignment="1" applyProtection="1">
      <alignment horizontal="center" vertical="center" wrapText="1"/>
    </xf>
    <xf numFmtId="176" fontId="2" fillId="3" borderId="12" xfId="0" applyNumberFormat="1" applyFont="1" applyFill="1" applyBorder="1" applyAlignment="1" applyProtection="1">
      <alignment horizontal="center" vertical="center"/>
    </xf>
    <xf numFmtId="177" fontId="6" fillId="2" borderId="12" xfId="0" applyNumberFormat="1" applyFont="1" applyFill="1" applyBorder="1" applyAlignment="1" applyProtection="1">
      <alignment horizontal="center" vertical="center"/>
    </xf>
    <xf numFmtId="176" fontId="6" fillId="3" borderId="13" xfId="0" applyNumberFormat="1" applyFont="1" applyFill="1" applyBorder="1" applyAlignment="1" applyProtection="1">
      <alignment horizontal="center" vertical="center"/>
    </xf>
    <xf numFmtId="176" fontId="2" fillId="3" borderId="15" xfId="0" applyNumberFormat="1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177" fontId="1" fillId="4" borderId="8" xfId="38" applyNumberFormat="1" applyFont="1" applyFill="1" applyBorder="1" applyAlignment="1" applyProtection="1">
      <alignment horizontal="center" vertical="center"/>
    </xf>
    <xf numFmtId="177" fontId="1" fillId="4" borderId="17" xfId="38" applyNumberFormat="1" applyFont="1" applyFill="1" applyBorder="1" applyAlignment="1" applyProtection="1">
      <alignment horizontal="center" vertical="center" wrapText="1"/>
    </xf>
    <xf numFmtId="177" fontId="1" fillId="4" borderId="8" xfId="38" applyNumberFormat="1" applyFont="1" applyFill="1" applyBorder="1" applyAlignment="1" applyProtection="1">
      <alignment horizontal="center" vertical="center" wrapText="1"/>
    </xf>
    <xf numFmtId="176" fontId="7" fillId="4" borderId="16" xfId="0" applyNumberFormat="1" applyFont="1" applyFill="1" applyBorder="1" applyAlignment="1" applyProtection="1">
      <alignment horizontal="center" vertical="center" wrapText="1"/>
    </xf>
    <xf numFmtId="176" fontId="8" fillId="4" borderId="18" xfId="0" applyNumberFormat="1" applyFont="1" applyFill="1" applyBorder="1" applyAlignment="1" applyProtection="1">
      <alignment horizontal="center" vertical="center"/>
    </xf>
    <xf numFmtId="176" fontId="7" fillId="4" borderId="19" xfId="0" applyNumberFormat="1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177" fontId="1" fillId="4" borderId="20" xfId="38" applyNumberFormat="1" applyFont="1" applyFill="1" applyBorder="1" applyAlignment="1" applyProtection="1">
      <alignment horizontal="center" vertical="center"/>
    </xf>
    <xf numFmtId="177" fontId="1" fillId="4" borderId="21" xfId="38" applyNumberFormat="1" applyFont="1" applyFill="1" applyBorder="1" applyAlignment="1" applyProtection="1">
      <alignment horizontal="center" vertical="center" wrapText="1"/>
    </xf>
    <xf numFmtId="177" fontId="1" fillId="4" borderId="20" xfId="38" applyNumberFormat="1" applyFont="1" applyFill="1" applyBorder="1" applyAlignment="1" applyProtection="1">
      <alignment horizontal="center" vertical="center" wrapText="1"/>
    </xf>
    <xf numFmtId="176" fontId="7" fillId="4" borderId="20" xfId="38" applyNumberFormat="1" applyFont="1" applyFill="1" applyBorder="1" applyAlignment="1" applyProtection="1">
      <alignment horizontal="center" vertical="center"/>
    </xf>
    <xf numFmtId="176" fontId="8" fillId="4" borderId="22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</xf>
    <xf numFmtId="176" fontId="7" fillId="4" borderId="20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 wrapText="1"/>
    </xf>
    <xf numFmtId="0" fontId="1" fillId="4" borderId="20" xfId="38" applyNumberFormat="1" applyFont="1" applyFill="1" applyBorder="1" applyAlignment="1" applyProtection="1">
      <alignment horizontal="center" vertical="center"/>
    </xf>
    <xf numFmtId="0" fontId="1" fillId="4" borderId="21" xfId="38" applyNumberFormat="1" applyFont="1" applyFill="1" applyBorder="1" applyAlignment="1" applyProtection="1">
      <alignment horizontal="center" vertical="center" wrapText="1"/>
    </xf>
    <xf numFmtId="0" fontId="1" fillId="4" borderId="20" xfId="38" applyNumberFormat="1" applyFont="1" applyFill="1" applyBorder="1" applyAlignment="1" applyProtection="1">
      <alignment horizontal="center" vertical="center" wrapText="1"/>
    </xf>
    <xf numFmtId="177" fontId="1" fillId="10" borderId="20" xfId="38" applyNumberFormat="1" applyFont="1" applyFill="1" applyBorder="1" applyAlignment="1" applyProtection="1">
      <alignment horizontal="center" vertical="center"/>
    </xf>
    <xf numFmtId="177" fontId="1" fillId="10" borderId="21" xfId="38" applyNumberFormat="1" applyFont="1" applyFill="1" applyBorder="1" applyAlignment="1" applyProtection="1">
      <alignment horizontal="center" vertical="center" wrapText="1"/>
    </xf>
    <xf numFmtId="177" fontId="1" fillId="10" borderId="20" xfId="38" applyNumberFormat="1" applyFont="1" applyFill="1" applyBorder="1" applyAlignment="1" applyProtection="1">
      <alignment horizontal="center" vertical="center" wrapText="1"/>
    </xf>
    <xf numFmtId="177" fontId="9" fillId="4" borderId="20" xfId="38" applyNumberFormat="1" applyFont="1" applyFill="1" applyBorder="1" applyAlignment="1" applyProtection="1">
      <alignment horizontal="center" vertical="center" wrapText="1"/>
    </xf>
    <xf numFmtId="177" fontId="1" fillId="5" borderId="20" xfId="38" applyNumberFormat="1" applyFont="1" applyFill="1" applyBorder="1" applyAlignment="1" applyProtection="1">
      <alignment horizontal="center" vertical="center" wrapText="1"/>
    </xf>
    <xf numFmtId="177" fontId="1" fillId="5" borderId="21" xfId="38" applyNumberFormat="1" applyFont="1" applyFill="1" applyBorder="1" applyAlignment="1" applyProtection="1">
      <alignment horizontal="center" vertical="center" wrapText="1"/>
    </xf>
    <xf numFmtId="177" fontId="1" fillId="5" borderId="22" xfId="38" applyNumberFormat="1" applyFont="1" applyFill="1" applyBorder="1" applyAlignment="1" applyProtection="1">
      <alignment horizontal="center" vertical="center" wrapText="1"/>
    </xf>
    <xf numFmtId="177" fontId="1" fillId="5" borderId="1" xfId="38" applyNumberFormat="1" applyFont="1" applyFill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/>
    </xf>
    <xf numFmtId="177" fontId="1" fillId="6" borderId="20" xfId="38" applyNumberFormat="1" applyFont="1" applyFill="1" applyBorder="1" applyAlignment="1" applyProtection="1">
      <alignment horizontal="center" vertical="center"/>
    </xf>
    <xf numFmtId="177" fontId="1" fillId="6" borderId="21" xfId="38" applyNumberFormat="1" applyFont="1" applyFill="1" applyBorder="1" applyAlignment="1" applyProtection="1">
      <alignment horizontal="center" vertical="center" wrapText="1"/>
    </xf>
    <xf numFmtId="177" fontId="1" fillId="6" borderId="20" xfId="38" applyNumberFormat="1" applyFont="1" applyFill="1" applyBorder="1" applyAlignment="1" applyProtection="1">
      <alignment horizontal="center" vertical="center" wrapText="1"/>
    </xf>
    <xf numFmtId="176" fontId="7" fillId="6" borderId="20" xfId="0" applyNumberFormat="1" applyFont="1" applyFill="1" applyBorder="1" applyAlignment="1" applyProtection="1">
      <alignment horizontal="center" vertical="center"/>
    </xf>
    <xf numFmtId="176" fontId="8" fillId="6" borderId="22" xfId="0" applyNumberFormat="1" applyFont="1" applyFill="1" applyBorder="1" applyAlignment="1" applyProtection="1">
      <alignment horizontal="center" vertical="center"/>
    </xf>
    <xf numFmtId="176" fontId="7" fillId="6" borderId="1" xfId="0" applyNumberFormat="1" applyFont="1" applyFill="1" applyBorder="1" applyAlignment="1" applyProtection="1">
      <alignment horizontal="center" vertical="center"/>
    </xf>
    <xf numFmtId="176" fontId="7" fillId="6" borderId="20" xfId="38" applyNumberFormat="1" applyFont="1" applyFill="1" applyBorder="1" applyAlignment="1" applyProtection="1">
      <alignment horizontal="center" vertical="center"/>
    </xf>
    <xf numFmtId="178" fontId="8" fillId="6" borderId="22" xfId="12" applyNumberFormat="1" applyFont="1" applyFill="1" applyBorder="1" applyAlignment="1" applyProtection="1">
      <alignment horizontal="center" vertical="center"/>
    </xf>
    <xf numFmtId="176" fontId="8" fillId="6" borderId="20" xfId="0" applyNumberFormat="1" applyFont="1" applyFill="1" applyBorder="1" applyAlignment="1" applyProtection="1">
      <alignment horizontal="center" vertical="center"/>
    </xf>
    <xf numFmtId="0" fontId="2" fillId="7" borderId="20" xfId="0" applyFont="1" applyFill="1" applyBorder="1" applyAlignment="1" applyProtection="1">
      <alignment horizontal="center" vertical="center"/>
    </xf>
    <xf numFmtId="177" fontId="1" fillId="7" borderId="20" xfId="38" applyNumberFormat="1" applyFont="1" applyFill="1" applyBorder="1" applyAlignment="1" applyProtection="1">
      <alignment horizontal="center" vertical="center"/>
    </xf>
    <xf numFmtId="177" fontId="1" fillId="7" borderId="21" xfId="38" applyNumberFormat="1" applyFont="1" applyFill="1" applyBorder="1" applyAlignment="1" applyProtection="1">
      <alignment horizontal="center" vertical="center" wrapText="1"/>
    </xf>
    <xf numFmtId="177" fontId="1" fillId="7" borderId="20" xfId="38" applyNumberFormat="1" applyFont="1" applyFill="1" applyBorder="1" applyAlignment="1" applyProtection="1">
      <alignment horizontal="center" vertical="center" wrapText="1"/>
    </xf>
    <xf numFmtId="176" fontId="7" fillId="7" borderId="20" xfId="0" applyNumberFormat="1" applyFont="1" applyFill="1" applyBorder="1" applyAlignment="1" applyProtection="1">
      <alignment horizontal="center" vertical="center"/>
    </xf>
    <xf numFmtId="176" fontId="7" fillId="7" borderId="22" xfId="0" applyNumberFormat="1" applyFont="1" applyFill="1" applyBorder="1" applyAlignment="1" applyProtection="1">
      <alignment horizontal="center" vertical="center"/>
    </xf>
    <xf numFmtId="176" fontId="7" fillId="7" borderId="1" xfId="0" applyNumberFormat="1" applyFont="1" applyFill="1" applyBorder="1" applyAlignment="1" applyProtection="1">
      <alignment horizontal="center" vertical="center"/>
    </xf>
    <xf numFmtId="176" fontId="7" fillId="7" borderId="1" xfId="0" applyNumberFormat="1" applyFont="1" applyFill="1" applyBorder="1" applyAlignment="1" applyProtection="1">
      <alignment horizontal="center" vertical="center" wrapText="1"/>
    </xf>
    <xf numFmtId="176" fontId="2" fillId="3" borderId="23" xfId="38" applyNumberFormat="1" applyFont="1" applyFill="1" applyBorder="1" applyAlignment="1" applyProtection="1">
      <alignment horizontal="center" vertical="center"/>
    </xf>
    <xf numFmtId="176" fontId="10" fillId="3" borderId="8" xfId="38" applyNumberFormat="1" applyFont="1" applyFill="1" applyBorder="1" applyAlignment="1" applyProtection="1">
      <alignment horizontal="center" vertical="center"/>
    </xf>
    <xf numFmtId="176" fontId="2" fillId="3" borderId="8" xfId="38" applyNumberFormat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176" fontId="6" fillId="3" borderId="23" xfId="0" applyNumberFormat="1" applyFont="1" applyFill="1" applyBorder="1" applyAlignment="1" applyProtection="1">
      <alignment horizontal="center" vertical="center"/>
    </xf>
    <xf numFmtId="177" fontId="10" fillId="3" borderId="8" xfId="0" applyNumberFormat="1" applyFont="1" applyFill="1" applyBorder="1" applyAlignment="1" applyProtection="1">
      <alignment horizontal="center" vertical="center"/>
    </xf>
    <xf numFmtId="176" fontId="2" fillId="3" borderId="24" xfId="38" applyNumberFormat="1" applyFont="1" applyFill="1" applyBorder="1" applyAlignment="1" applyProtection="1">
      <alignment horizontal="center" vertical="center"/>
    </xf>
    <xf numFmtId="176" fontId="2" fillId="3" borderId="12" xfId="38" applyNumberFormat="1" applyFont="1" applyFill="1" applyBorder="1" applyAlignment="1" applyProtection="1">
      <alignment horizontal="center" vertical="center"/>
    </xf>
    <xf numFmtId="176" fontId="6" fillId="3" borderId="15" xfId="0" applyNumberFormat="1" applyFont="1" applyFill="1" applyBorder="1" applyAlignment="1" applyProtection="1">
      <alignment horizontal="center" vertical="center"/>
    </xf>
    <xf numFmtId="176" fontId="6" fillId="3" borderId="24" xfId="0" applyNumberFormat="1" applyFont="1" applyFill="1" applyBorder="1" applyAlignment="1" applyProtection="1">
      <alignment horizontal="center" vertical="center"/>
    </xf>
    <xf numFmtId="177" fontId="2" fillId="3" borderId="12" xfId="54" applyNumberFormat="1" applyFont="1" applyFill="1" applyBorder="1" applyAlignment="1" applyProtection="1">
      <alignment horizontal="center" vertical="center" wrapText="1"/>
    </xf>
    <xf numFmtId="176" fontId="7" fillId="4" borderId="25" xfId="0" applyNumberFormat="1" applyFont="1" applyFill="1" applyBorder="1" applyAlignment="1" applyProtection="1">
      <alignment horizontal="center" vertical="center"/>
    </xf>
    <xf numFmtId="176" fontId="7" fillId="4" borderId="16" xfId="38" applyNumberFormat="1" applyFont="1" applyFill="1" applyBorder="1" applyAlignment="1" applyProtection="1">
      <alignment horizontal="center" vertical="center"/>
    </xf>
    <xf numFmtId="176" fontId="7" fillId="4" borderId="16" xfId="0" applyNumberFormat="1" applyFont="1" applyFill="1" applyBorder="1" applyAlignment="1" applyProtection="1">
      <alignment horizontal="center" vertical="center"/>
    </xf>
    <xf numFmtId="176" fontId="7" fillId="4" borderId="18" xfId="0" applyNumberFormat="1" applyFont="1" applyFill="1" applyBorder="1" applyAlignment="1" applyProtection="1">
      <alignment horizontal="center" vertical="center"/>
    </xf>
    <xf numFmtId="176" fontId="8" fillId="4" borderId="19" xfId="0" applyNumberFormat="1" applyFont="1" applyFill="1" applyBorder="1" applyAlignment="1" applyProtection="1">
      <alignment horizontal="center" vertical="center"/>
    </xf>
    <xf numFmtId="179" fontId="8" fillId="4" borderId="25" xfId="0" applyNumberFormat="1" applyFont="1" applyFill="1" applyBorder="1" applyAlignment="1" applyProtection="1">
      <alignment horizontal="center" vertical="center"/>
    </xf>
    <xf numFmtId="176" fontId="8" fillId="4" borderId="16" xfId="0" applyNumberFormat="1" applyFont="1" applyFill="1" applyBorder="1" applyAlignment="1" applyProtection="1">
      <alignment horizontal="center" vertical="center"/>
    </xf>
    <xf numFmtId="176" fontId="7" fillId="4" borderId="26" xfId="0" applyNumberFormat="1" applyFont="1" applyFill="1" applyBorder="1" applyAlignment="1" applyProtection="1">
      <alignment horizontal="center" vertical="center"/>
    </xf>
    <xf numFmtId="176" fontId="7" fillId="4" borderId="1" xfId="38" applyNumberFormat="1" applyFont="1" applyFill="1" applyBorder="1" applyAlignment="1" applyProtection="1">
      <alignment horizontal="center" vertical="center"/>
    </xf>
    <xf numFmtId="176" fontId="8" fillId="4" borderId="1" xfId="0" applyNumberFormat="1" applyFont="1" applyFill="1" applyBorder="1" applyAlignment="1" applyProtection="1">
      <alignment horizontal="center" vertical="center"/>
    </xf>
    <xf numFmtId="176" fontId="8" fillId="4" borderId="26" xfId="0" applyNumberFormat="1" applyFont="1" applyFill="1" applyBorder="1" applyAlignment="1" applyProtection="1">
      <alignment horizontal="center" vertical="center"/>
    </xf>
    <xf numFmtId="176" fontId="8" fillId="4" borderId="20" xfId="0" applyNumberFormat="1" applyFont="1" applyFill="1" applyBorder="1" applyAlignment="1" applyProtection="1">
      <alignment horizontal="center" vertical="center"/>
    </xf>
    <xf numFmtId="176" fontId="7" fillId="4" borderId="22" xfId="0" applyNumberFormat="1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10" fontId="7" fillId="4" borderId="20" xfId="38" applyNumberFormat="1" applyFont="1" applyFill="1" applyBorder="1" applyAlignment="1" applyProtection="1">
      <alignment horizontal="center" vertical="center"/>
    </xf>
    <xf numFmtId="176" fontId="7" fillId="4" borderId="22" xfId="38" applyNumberFormat="1" applyFont="1" applyFill="1" applyBorder="1" applyAlignment="1" applyProtection="1">
      <alignment horizontal="center" vertical="center"/>
    </xf>
    <xf numFmtId="177" fontId="1" fillId="5" borderId="26" xfId="38" applyNumberFormat="1" applyFont="1" applyFill="1" applyBorder="1" applyAlignment="1" applyProtection="1">
      <alignment horizontal="center" vertical="center" wrapText="1"/>
    </xf>
    <xf numFmtId="180" fontId="1" fillId="5" borderId="22" xfId="38" applyNumberFormat="1" applyFont="1" applyFill="1" applyBorder="1" applyAlignment="1" applyProtection="1">
      <alignment horizontal="center" vertical="center" wrapText="1"/>
    </xf>
    <xf numFmtId="180" fontId="1" fillId="5" borderId="1" xfId="38" applyNumberFormat="1" applyFont="1" applyFill="1" applyBorder="1" applyAlignment="1" applyProtection="1">
      <alignment horizontal="center" vertical="center" wrapText="1"/>
    </xf>
    <xf numFmtId="176" fontId="8" fillId="5" borderId="26" xfId="0" applyNumberFormat="1" applyFont="1" applyFill="1" applyBorder="1" applyAlignment="1" applyProtection="1">
      <alignment horizontal="center" vertical="center"/>
    </xf>
    <xf numFmtId="176" fontId="7" fillId="6" borderId="26" xfId="0" applyNumberFormat="1" applyFont="1" applyFill="1" applyBorder="1" applyAlignment="1" applyProtection="1">
      <alignment horizontal="center" vertical="center"/>
    </xf>
    <xf numFmtId="176" fontId="7" fillId="6" borderId="20" xfId="38" applyNumberFormat="1" applyFont="1" applyFill="1" applyBorder="1" applyAlignment="1" applyProtection="1">
      <alignment horizontal="center" vertical="center" wrapText="1"/>
    </xf>
    <xf numFmtId="176" fontId="7" fillId="6" borderId="22" xfId="38" applyNumberFormat="1" applyFont="1" applyFill="1" applyBorder="1" applyAlignment="1" applyProtection="1">
      <alignment horizontal="center" vertical="center" wrapText="1"/>
    </xf>
    <xf numFmtId="176" fontId="7" fillId="6" borderId="1" xfId="38" applyNumberFormat="1" applyFont="1" applyFill="1" applyBorder="1" applyAlignment="1" applyProtection="1">
      <alignment horizontal="center" vertical="center" wrapText="1"/>
    </xf>
    <xf numFmtId="176" fontId="8" fillId="6" borderId="1" xfId="0" applyNumberFormat="1" applyFont="1" applyFill="1" applyBorder="1" applyAlignment="1" applyProtection="1">
      <alignment horizontal="center" vertical="center"/>
    </xf>
    <xf numFmtId="176" fontId="8" fillId="6" borderId="26" xfId="0" applyNumberFormat="1" applyFont="1" applyFill="1" applyBorder="1" applyAlignment="1" applyProtection="1">
      <alignment horizontal="center" vertical="center"/>
    </xf>
    <xf numFmtId="181" fontId="8" fillId="6" borderId="26" xfId="0" applyNumberFormat="1" applyFont="1" applyFill="1" applyBorder="1" applyAlignment="1" applyProtection="1">
      <alignment horizontal="center" vertical="center"/>
    </xf>
    <xf numFmtId="176" fontId="7" fillId="6" borderId="1" xfId="38" applyNumberFormat="1" applyFont="1" applyFill="1" applyBorder="1" applyAlignment="1" applyProtection="1">
      <alignment horizontal="center" vertical="center"/>
    </xf>
    <xf numFmtId="176" fontId="7" fillId="7" borderId="26" xfId="0" applyNumberFormat="1" applyFont="1" applyFill="1" applyBorder="1" applyAlignment="1" applyProtection="1">
      <alignment horizontal="center" vertical="center"/>
    </xf>
    <xf numFmtId="176" fontId="7" fillId="7" borderId="20" xfId="38" applyNumberFormat="1" applyFont="1" applyFill="1" applyBorder="1" applyAlignment="1" applyProtection="1">
      <alignment horizontal="center" vertical="center"/>
    </xf>
    <xf numFmtId="176" fontId="8" fillId="7" borderId="22" xfId="0" applyNumberFormat="1" applyFont="1" applyFill="1" applyBorder="1" applyAlignment="1" applyProtection="1">
      <alignment horizontal="center" vertical="center"/>
    </xf>
    <xf numFmtId="176" fontId="7" fillId="7" borderId="1" xfId="38" applyNumberFormat="1" applyFont="1" applyFill="1" applyBorder="1" applyAlignment="1" applyProtection="1">
      <alignment horizontal="center" vertical="center"/>
    </xf>
    <xf numFmtId="176" fontId="8" fillId="7" borderId="1" xfId="0" applyNumberFormat="1" applyFont="1" applyFill="1" applyBorder="1" applyAlignment="1" applyProtection="1">
      <alignment horizontal="center" vertical="center"/>
    </xf>
    <xf numFmtId="176" fontId="8" fillId="7" borderId="26" xfId="0" applyNumberFormat="1" applyFont="1" applyFill="1" applyBorder="1" applyAlignment="1" applyProtection="1">
      <alignment horizontal="center" vertical="center"/>
    </xf>
    <xf numFmtId="176" fontId="7" fillId="7" borderId="22" xfId="38" applyNumberFormat="1" applyFont="1" applyFill="1" applyBorder="1" applyAlignment="1" applyProtection="1">
      <alignment horizontal="center" vertical="center"/>
    </xf>
    <xf numFmtId="177" fontId="5" fillId="3" borderId="5" xfId="52" applyNumberFormat="1" applyFont="1" applyFill="1" applyBorder="1" applyAlignment="1" applyProtection="1">
      <alignment horizontal="center" vertical="center" wrapText="1"/>
    </xf>
    <xf numFmtId="177" fontId="6" fillId="3" borderId="23" xfId="0" applyNumberFormat="1" applyFont="1" applyFill="1" applyBorder="1" applyAlignment="1" applyProtection="1">
      <alignment horizontal="center" vertical="center"/>
    </xf>
    <xf numFmtId="0" fontId="6" fillId="3" borderId="8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177" fontId="6" fillId="3" borderId="8" xfId="0" applyNumberFormat="1" applyFont="1" applyFill="1" applyBorder="1" applyAlignment="1" applyProtection="1">
      <alignment horizontal="center" vertical="center"/>
    </xf>
    <xf numFmtId="177" fontId="2" fillId="3" borderId="9" xfId="11" applyNumberFormat="1" applyFont="1" applyFill="1" applyBorder="1" applyAlignment="1" applyProtection="1">
      <alignment horizontal="center" vertical="center"/>
    </xf>
    <xf numFmtId="177" fontId="6" fillId="3" borderId="13" xfId="0" applyNumberFormat="1" applyFont="1" applyFill="1" applyBorder="1" applyAlignment="1" applyProtection="1">
      <alignment horizontal="center" vertical="center"/>
    </xf>
    <xf numFmtId="177" fontId="6" fillId="3" borderId="24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0" fontId="6" fillId="3" borderId="24" xfId="0" applyNumberFormat="1" applyFont="1" applyFill="1" applyBorder="1" applyAlignment="1" applyProtection="1">
      <alignment horizontal="center" vertical="center"/>
    </xf>
    <xf numFmtId="177" fontId="6" fillId="3" borderId="12" xfId="0" applyNumberFormat="1" applyFont="1" applyFill="1" applyBorder="1" applyAlignment="1" applyProtection="1">
      <alignment horizontal="center" vertical="center"/>
    </xf>
    <xf numFmtId="177" fontId="2" fillId="3" borderId="13" xfId="11" applyNumberFormat="1" applyFont="1" applyFill="1" applyBorder="1" applyAlignment="1" applyProtection="1">
      <alignment horizontal="center" vertical="center"/>
    </xf>
    <xf numFmtId="176" fontId="7" fillId="4" borderId="25" xfId="38" applyNumberFormat="1" applyFont="1" applyFill="1" applyBorder="1" applyAlignment="1" applyProtection="1">
      <alignment horizontal="center" vertical="center"/>
    </xf>
    <xf numFmtId="176" fontId="8" fillId="4" borderId="18" xfId="38" applyNumberFormat="1" applyFont="1" applyFill="1" applyBorder="1" applyAlignment="1" applyProtection="1">
      <alignment horizontal="center" vertical="center"/>
    </xf>
    <xf numFmtId="176" fontId="8" fillId="4" borderId="25" xfId="38" applyNumberFormat="1" applyFont="1" applyFill="1" applyBorder="1" applyAlignment="1" applyProtection="1">
      <alignment horizontal="center" vertical="center"/>
    </xf>
    <xf numFmtId="176" fontId="7" fillId="4" borderId="26" xfId="38" applyNumberFormat="1" applyFont="1" applyFill="1" applyBorder="1" applyAlignment="1" applyProtection="1">
      <alignment horizontal="center" vertical="center"/>
    </xf>
    <xf numFmtId="176" fontId="8" fillId="4" borderId="22" xfId="38" applyNumberFormat="1" applyFont="1" applyFill="1" applyBorder="1" applyAlignment="1" applyProtection="1">
      <alignment horizontal="center" vertical="center"/>
    </xf>
    <xf numFmtId="176" fontId="8" fillId="4" borderId="26" xfId="38" applyNumberFormat="1" applyFont="1" applyFill="1" applyBorder="1" applyAlignment="1" applyProtection="1">
      <alignment horizontal="center" vertical="center"/>
    </xf>
    <xf numFmtId="176" fontId="7" fillId="4" borderId="20" xfId="0" applyNumberFormat="1" applyFont="1" applyFill="1" applyBorder="1" applyAlignment="1" applyProtection="1">
      <alignment horizontal="center" vertical="center" wrapText="1"/>
    </xf>
    <xf numFmtId="10" fontId="1" fillId="5" borderId="26" xfId="38" applyNumberFormat="1" applyFont="1" applyFill="1" applyBorder="1" applyAlignment="1" applyProtection="1">
      <alignment horizontal="center" vertical="center" wrapText="1"/>
    </xf>
    <xf numFmtId="176" fontId="1" fillId="5" borderId="26" xfId="38" applyNumberFormat="1" applyFont="1" applyFill="1" applyBorder="1" applyAlignment="1" applyProtection="1">
      <alignment horizontal="center" vertical="center" wrapText="1"/>
    </xf>
    <xf numFmtId="176" fontId="7" fillId="6" borderId="26" xfId="38" applyNumberFormat="1" applyFont="1" applyFill="1" applyBorder="1" applyAlignment="1" applyProtection="1">
      <alignment horizontal="center" vertical="center"/>
    </xf>
    <xf numFmtId="176" fontId="8" fillId="6" borderId="22" xfId="38" applyNumberFormat="1" applyFont="1" applyFill="1" applyBorder="1" applyAlignment="1" applyProtection="1">
      <alignment horizontal="center" vertical="center"/>
    </xf>
    <xf numFmtId="176" fontId="8" fillId="6" borderId="26" xfId="38" applyNumberFormat="1" applyFont="1" applyFill="1" applyBorder="1" applyAlignment="1" applyProtection="1">
      <alignment horizontal="center" vertical="center"/>
    </xf>
    <xf numFmtId="176" fontId="7" fillId="6" borderId="22" xfId="0" applyNumberFormat="1" applyFont="1" applyFill="1" applyBorder="1" applyAlignment="1" applyProtection="1">
      <alignment horizontal="center" vertical="center"/>
    </xf>
    <xf numFmtId="176" fontId="7" fillId="7" borderId="26" xfId="38" applyNumberFormat="1" applyFont="1" applyFill="1" applyBorder="1" applyAlignment="1" applyProtection="1">
      <alignment horizontal="center" vertical="center"/>
    </xf>
    <xf numFmtId="176" fontId="8" fillId="7" borderId="22" xfId="38" applyNumberFormat="1" applyFont="1" applyFill="1" applyBorder="1" applyAlignment="1" applyProtection="1">
      <alignment horizontal="center" vertical="center"/>
    </xf>
    <xf numFmtId="176" fontId="8" fillId="7" borderId="26" xfId="38" applyNumberFormat="1" applyFont="1" applyFill="1" applyBorder="1" applyAlignment="1" applyProtection="1">
      <alignment horizontal="center" vertical="center"/>
    </xf>
    <xf numFmtId="176" fontId="7" fillId="7" borderId="20" xfId="0" applyNumberFormat="1" applyFont="1" applyFill="1" applyBorder="1" applyAlignment="1" applyProtection="1">
      <alignment horizontal="center" vertical="center" wrapText="1"/>
    </xf>
    <xf numFmtId="177" fontId="2" fillId="3" borderId="11" xfId="11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6" fillId="3" borderId="23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7" fontId="2" fillId="3" borderId="9" xfId="38" applyNumberFormat="1" applyFont="1" applyFill="1" applyBorder="1" applyAlignment="1" applyProtection="1">
      <alignment horizontal="center" vertical="center"/>
    </xf>
    <xf numFmtId="177" fontId="2" fillId="3" borderId="23" xfId="11" applyNumberFormat="1" applyFont="1" applyFill="1" applyBorder="1" applyAlignment="1" applyProtection="1">
      <alignment horizontal="center" vertical="center"/>
    </xf>
    <xf numFmtId="177" fontId="2" fillId="3" borderId="8" xfId="11" applyNumberFormat="1" applyFont="1" applyFill="1" applyBorder="1" applyAlignment="1" applyProtection="1">
      <alignment horizontal="center" vertical="center"/>
    </xf>
    <xf numFmtId="177" fontId="2" fillId="3" borderId="27" xfId="11" applyNumberFormat="1" applyFont="1" applyFill="1" applyBorder="1" applyAlignment="1" applyProtection="1">
      <alignment horizontal="center" vertical="center"/>
    </xf>
    <xf numFmtId="177" fontId="2" fillId="3" borderId="15" xfId="11" applyNumberFormat="1" applyFont="1" applyFill="1" applyBorder="1" applyAlignment="1" applyProtection="1">
      <alignment horizontal="center" vertical="center"/>
    </xf>
    <xf numFmtId="177" fontId="2" fillId="3" borderId="12" xfId="38" applyNumberFormat="1" applyFont="1" applyFill="1" applyBorder="1" applyAlignment="1" applyProtection="1">
      <alignment horizontal="center" vertical="center"/>
    </xf>
    <xf numFmtId="177" fontId="2" fillId="3" borderId="24" xfId="11" applyNumberFormat="1" applyFont="1" applyFill="1" applyBorder="1" applyAlignment="1" applyProtection="1">
      <alignment horizontal="center" vertical="center"/>
    </xf>
    <xf numFmtId="177" fontId="2" fillId="3" borderId="12" xfId="11" applyNumberFormat="1" applyFont="1" applyFill="1" applyBorder="1" applyAlignment="1" applyProtection="1">
      <alignment horizontal="center" vertical="center"/>
    </xf>
    <xf numFmtId="177" fontId="2" fillId="3" borderId="28" xfId="11" applyNumberFormat="1" applyFont="1" applyFill="1" applyBorder="1" applyAlignment="1" applyProtection="1">
      <alignment horizontal="center" vertical="center"/>
    </xf>
    <xf numFmtId="176" fontId="7" fillId="4" borderId="19" xfId="38" applyNumberFormat="1" applyFont="1" applyFill="1" applyBorder="1" applyAlignment="1" applyProtection="1">
      <alignment horizontal="center" vertical="center"/>
    </xf>
    <xf numFmtId="176" fontId="8" fillId="4" borderId="25" xfId="0" applyNumberFormat="1" applyFont="1" applyFill="1" applyBorder="1" applyAlignment="1" applyProtection="1">
      <alignment horizontal="center" vertical="center"/>
    </xf>
    <xf numFmtId="176" fontId="7" fillId="4" borderId="25" xfId="38" applyNumberFormat="1" applyFont="1" applyFill="1" applyBorder="1" applyAlignment="1" applyProtection="1">
      <alignment horizontal="center" vertical="center" wrapText="1"/>
    </xf>
    <xf numFmtId="176" fontId="7" fillId="4" borderId="29" xfId="0" applyNumberFormat="1" applyFont="1" applyFill="1" applyBorder="1" applyAlignment="1" applyProtection="1">
      <alignment horizontal="center" vertical="center" wrapText="1"/>
    </xf>
    <xf numFmtId="176" fontId="7" fillId="4" borderId="30" xfId="0" applyNumberFormat="1" applyFont="1" applyFill="1" applyBorder="1" applyAlignment="1" applyProtection="1">
      <alignment horizontal="center" vertical="center"/>
    </xf>
    <xf numFmtId="176" fontId="7" fillId="4" borderId="30" xfId="38" applyNumberFormat="1" applyFont="1" applyFill="1" applyBorder="1" applyAlignment="1" applyProtection="1">
      <alignment horizontal="center" vertical="center" wrapText="1"/>
    </xf>
    <xf numFmtId="176" fontId="1" fillId="5" borderId="1" xfId="38" applyNumberFormat="1" applyFont="1" applyFill="1" applyBorder="1" applyAlignment="1" applyProtection="1">
      <alignment horizontal="center" vertical="center" wrapText="1"/>
    </xf>
    <xf numFmtId="180" fontId="1" fillId="5" borderId="20" xfId="38" applyNumberFormat="1" applyFont="1" applyFill="1" applyBorder="1" applyAlignment="1" applyProtection="1">
      <alignment horizontal="center" vertical="center" wrapText="1"/>
    </xf>
    <xf numFmtId="177" fontId="1" fillId="5" borderId="30" xfId="38" applyNumberFormat="1" applyFont="1" applyFill="1" applyBorder="1" applyAlignment="1" applyProtection="1">
      <alignment horizontal="center" vertical="center" wrapText="1"/>
    </xf>
    <xf numFmtId="176" fontId="7" fillId="6" borderId="22" xfId="38" applyNumberFormat="1" applyFont="1" applyFill="1" applyBorder="1" applyAlignment="1" applyProtection="1">
      <alignment horizontal="center" vertical="center"/>
    </xf>
    <xf numFmtId="176" fontId="7" fillId="6" borderId="30" xfId="0" applyNumberFormat="1" applyFont="1" applyFill="1" applyBorder="1" applyAlignment="1" applyProtection="1">
      <alignment horizontal="center" vertical="center"/>
    </xf>
    <xf numFmtId="10" fontId="7" fillId="6" borderId="22" xfId="38" applyNumberFormat="1" applyFont="1" applyFill="1" applyBorder="1" applyAlignment="1" applyProtection="1">
      <alignment horizontal="center" vertical="center"/>
    </xf>
    <xf numFmtId="176" fontId="7" fillId="7" borderId="30" xfId="38" applyNumberFormat="1" applyFont="1" applyFill="1" applyBorder="1" applyAlignment="1" applyProtection="1">
      <alignment horizontal="center" vertical="center"/>
    </xf>
    <xf numFmtId="176" fontId="7" fillId="7" borderId="22" xfId="51" applyNumberFormat="1" applyFont="1" applyFill="1" applyBorder="1" applyAlignment="1" applyProtection="1">
      <alignment horizontal="center" vertical="center"/>
    </xf>
    <xf numFmtId="176" fontId="7" fillId="7" borderId="26" xfId="51" applyNumberFormat="1" applyFont="1" applyFill="1" applyBorder="1" applyAlignment="1" applyProtection="1">
      <alignment horizontal="center" vertical="center"/>
    </xf>
    <xf numFmtId="176" fontId="7" fillId="7" borderId="30" xfId="51" applyNumberFormat="1" applyFont="1" applyFill="1" applyBorder="1" applyAlignment="1" applyProtection="1">
      <alignment horizontal="center" vertical="center"/>
    </xf>
    <xf numFmtId="177" fontId="2" fillId="3" borderId="11" xfId="38" applyNumberFormat="1" applyFont="1" applyFill="1" applyBorder="1" applyAlignment="1" applyProtection="1">
      <alignment horizontal="center" vertical="center"/>
    </xf>
    <xf numFmtId="176" fontId="7" fillId="4" borderId="19" xfId="0" applyNumberFormat="1" applyFont="1" applyFill="1" applyBorder="1" applyAlignment="1" applyProtection="1">
      <alignment horizontal="center" vertical="center" wrapText="1"/>
    </xf>
    <xf numFmtId="176" fontId="7" fillId="4" borderId="26" xfId="0" applyNumberFormat="1" applyFont="1" applyFill="1" applyBorder="1" applyAlignment="1" applyProtection="1">
      <alignment horizontal="center" vertical="center" wrapText="1"/>
    </xf>
    <xf numFmtId="176" fontId="8" fillId="7" borderId="20" xfId="0" applyNumberFormat="1" applyFont="1" applyFill="1" applyBorder="1" applyAlignment="1" applyProtection="1">
      <alignment horizontal="center" vertical="center"/>
    </xf>
    <xf numFmtId="176" fontId="7" fillId="7" borderId="1" xfId="38" applyNumberFormat="1" applyFont="1" applyFill="1" applyBorder="1" applyAlignment="1" applyProtection="1">
      <alignment horizontal="center" vertical="center" wrapText="1"/>
    </xf>
    <xf numFmtId="176" fontId="7" fillId="7" borderId="26" xfId="0" applyNumberFormat="1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/>
    </xf>
    <xf numFmtId="177" fontId="5" fillId="3" borderId="6" xfId="52" applyNumberFormat="1" applyFont="1" applyFill="1" applyBorder="1" applyAlignment="1" applyProtection="1">
      <alignment horizontal="center" vertical="center" wrapText="1"/>
    </xf>
    <xf numFmtId="177" fontId="2" fillId="2" borderId="27" xfId="38" applyNumberFormat="1" applyFont="1" applyFill="1" applyBorder="1" applyAlignment="1" applyProtection="1">
      <alignment horizontal="center" vertical="center"/>
    </xf>
    <xf numFmtId="177" fontId="10" fillId="2" borderId="8" xfId="38" applyNumberFormat="1" applyFont="1" applyFill="1" applyBorder="1" applyAlignment="1" applyProtection="1">
      <alignment horizontal="center" vertical="center"/>
    </xf>
    <xf numFmtId="177" fontId="6" fillId="3" borderId="28" xfId="0" applyNumberFormat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177" fontId="2" fillId="2" borderId="28" xfId="38" applyNumberFormat="1" applyFont="1" applyFill="1" applyBorder="1" applyAlignment="1" applyProtection="1">
      <alignment horizontal="center" vertical="center"/>
    </xf>
    <xf numFmtId="177" fontId="2" fillId="2" borderId="12" xfId="38" applyNumberFormat="1" applyFont="1" applyFill="1" applyBorder="1" applyAlignment="1" applyProtection="1">
      <alignment horizontal="center" vertical="center"/>
    </xf>
    <xf numFmtId="176" fontId="7" fillId="4" borderId="29" xfId="38" applyNumberFormat="1" applyFont="1" applyFill="1" applyBorder="1" applyAlignment="1" applyProtection="1">
      <alignment horizontal="center" vertical="center"/>
    </xf>
    <xf numFmtId="176" fontId="7" fillId="4" borderId="19" xfId="0" applyNumberFormat="1" applyFont="1" applyFill="1" applyBorder="1" applyAlignment="1" applyProtection="1">
      <alignment horizontal="center" vertical="center"/>
      <protection locked="0"/>
    </xf>
    <xf numFmtId="176" fontId="8" fillId="4" borderId="29" xfId="0" applyNumberFormat="1" applyFont="1" applyFill="1" applyBorder="1" applyAlignment="1" applyProtection="1">
      <alignment horizontal="center" vertical="center"/>
    </xf>
    <xf numFmtId="176" fontId="7" fillId="4" borderId="30" xfId="38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/>
      <protection locked="0"/>
    </xf>
    <xf numFmtId="176" fontId="8" fillId="4" borderId="30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4" borderId="22" xfId="0" applyNumberFormat="1" applyFont="1" applyFill="1" applyBorder="1" applyAlignment="1" applyProtection="1">
      <alignment horizontal="center" vertical="center" wrapText="1"/>
    </xf>
    <xf numFmtId="176" fontId="8" fillId="4" borderId="30" xfId="0" applyNumberFormat="1" applyFont="1" applyFill="1" applyBorder="1" applyAlignment="1" applyProtection="1">
      <alignment horizontal="center" vertical="center" wrapText="1"/>
    </xf>
    <xf numFmtId="176" fontId="8" fillId="4" borderId="20" xfId="0" applyNumberFormat="1" applyFont="1" applyFill="1" applyBorder="1" applyAlignment="1" applyProtection="1">
      <alignment horizontal="center" vertical="center" wrapText="1"/>
    </xf>
    <xf numFmtId="10" fontId="7" fillId="4" borderId="20" xfId="0" applyNumberFormat="1" applyFont="1" applyFill="1" applyBorder="1" applyAlignment="1" applyProtection="1">
      <alignment horizontal="center" vertical="center"/>
    </xf>
    <xf numFmtId="176" fontId="7" fillId="4" borderId="15" xfId="0" applyNumberFormat="1" applyFont="1" applyFill="1" applyBorder="1" applyAlignment="1" applyProtection="1">
      <alignment horizontal="center" vertical="center"/>
      <protection locked="0"/>
    </xf>
    <xf numFmtId="180" fontId="7" fillId="5" borderId="20" xfId="38" applyNumberFormat="1" applyFont="1" applyFill="1" applyBorder="1" applyAlignment="1" applyProtection="1">
      <alignment horizontal="center" vertical="center" wrapText="1"/>
    </xf>
    <xf numFmtId="176" fontId="8" fillId="6" borderId="30" xfId="0" applyNumberFormat="1" applyFont="1" applyFill="1" applyBorder="1" applyAlignment="1" applyProtection="1">
      <alignment horizontal="center" vertical="center"/>
    </xf>
    <xf numFmtId="182" fontId="8" fillId="6" borderId="30" xfId="0" applyNumberFormat="1" applyFont="1" applyFill="1" applyBorder="1" applyAlignment="1" applyProtection="1">
      <alignment horizontal="center" vertical="center"/>
    </xf>
    <xf numFmtId="182" fontId="8" fillId="6" borderId="20" xfId="0" applyNumberFormat="1" applyFont="1" applyFill="1" applyBorder="1" applyAlignment="1" applyProtection="1">
      <alignment horizontal="center" vertical="center"/>
    </xf>
    <xf numFmtId="176" fontId="8" fillId="6" borderId="20" xfId="0" applyNumberFormat="1" applyFont="1" applyFill="1" applyBorder="1" applyAlignment="1" applyProtection="1">
      <alignment vertical="center"/>
    </xf>
    <xf numFmtId="176" fontId="7" fillId="7" borderId="30" xfId="0" applyNumberFormat="1" applyFont="1" applyFill="1" applyBorder="1" applyAlignment="1" applyProtection="1">
      <alignment horizontal="center" vertical="center"/>
    </xf>
    <xf numFmtId="176" fontId="8" fillId="7" borderId="30" xfId="0" applyNumberFormat="1" applyFont="1" applyFill="1" applyBorder="1" applyAlignment="1" applyProtection="1">
      <alignment horizontal="center" vertical="center"/>
    </xf>
    <xf numFmtId="0" fontId="7" fillId="7" borderId="20" xfId="0" applyFont="1" applyFill="1" applyBorder="1" applyAlignment="1" applyProtection="1">
      <alignment horizontal="center" vertical="center"/>
    </xf>
    <xf numFmtId="176" fontId="7" fillId="7" borderId="30" xfId="0" applyNumberFormat="1" applyFont="1" applyFill="1" applyBorder="1" applyAlignment="1" applyProtection="1">
      <alignment horizontal="center" vertical="center" wrapText="1"/>
    </xf>
    <xf numFmtId="176" fontId="7" fillId="7" borderId="22" xfId="0" applyNumberFormat="1" applyFont="1" applyFill="1" applyBorder="1" applyAlignment="1" applyProtection="1">
      <alignment horizontal="center" vertical="center" wrapText="1"/>
    </xf>
    <xf numFmtId="176" fontId="8" fillId="7" borderId="30" xfId="0" applyNumberFormat="1" applyFont="1" applyFill="1" applyBorder="1" applyAlignment="1" applyProtection="1">
      <alignment horizontal="center" vertical="center" wrapText="1"/>
    </xf>
    <xf numFmtId="176" fontId="8" fillId="7" borderId="20" xfId="0" applyNumberFormat="1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7" borderId="22" xfId="0" applyFont="1" applyFill="1" applyBorder="1" applyAlignment="1" applyProtection="1">
      <alignment horizontal="center" vertical="center"/>
    </xf>
    <xf numFmtId="0" fontId="2" fillId="13" borderId="20" xfId="0" applyFont="1" applyFill="1" applyBorder="1" applyAlignment="1" applyProtection="1">
      <alignment horizontal="center" vertical="center"/>
    </xf>
    <xf numFmtId="177" fontId="1" fillId="13" borderId="20" xfId="55" applyNumberFormat="1" applyFont="1" applyFill="1" applyBorder="1" applyAlignment="1" applyProtection="1">
      <alignment horizontal="center" vertical="center"/>
    </xf>
    <xf numFmtId="177" fontId="1" fillId="13" borderId="21" xfId="38" applyNumberFormat="1" applyFont="1" applyFill="1" applyBorder="1" applyAlignment="1" applyProtection="1">
      <alignment horizontal="center" vertical="center" wrapText="1"/>
    </xf>
    <xf numFmtId="177" fontId="1" fillId="13" borderId="20" xfId="38" applyNumberFormat="1" applyFont="1" applyFill="1" applyBorder="1" applyAlignment="1" applyProtection="1">
      <alignment horizontal="center" vertical="center" wrapText="1"/>
    </xf>
    <xf numFmtId="176" fontId="7" fillId="13" borderId="20" xfId="0" applyNumberFormat="1" applyFont="1" applyFill="1" applyBorder="1" applyAlignment="1" applyProtection="1">
      <alignment horizontal="center" vertical="center"/>
    </xf>
    <xf numFmtId="176" fontId="7" fillId="13" borderId="22" xfId="0" applyNumberFormat="1" applyFont="1" applyFill="1" applyBorder="1" applyAlignment="1" applyProtection="1">
      <alignment horizontal="center" vertical="center"/>
    </xf>
    <xf numFmtId="176" fontId="7" fillId="13" borderId="1" xfId="0" applyNumberFormat="1" applyFont="1" applyFill="1" applyBorder="1" applyAlignment="1" applyProtection="1">
      <alignment horizontal="center" vertical="center"/>
    </xf>
    <xf numFmtId="183" fontId="1" fillId="13" borderId="21" xfId="38" applyNumberFormat="1" applyFont="1" applyFill="1" applyBorder="1" applyAlignment="1" applyProtection="1">
      <alignment horizontal="center" vertical="center" wrapText="1"/>
    </xf>
    <xf numFmtId="183" fontId="1" fillId="13" borderId="20" xfId="38" applyNumberFormat="1" applyFont="1" applyFill="1" applyBorder="1" applyAlignment="1" applyProtection="1">
      <alignment horizontal="center" vertical="center" wrapText="1"/>
    </xf>
    <xf numFmtId="176" fontId="7" fillId="13" borderId="22" xfId="0" applyNumberFormat="1" applyFont="1" applyFill="1" applyBorder="1" applyAlignment="1" applyProtection="1">
      <alignment horizontal="center" vertical="center" wrapText="1"/>
    </xf>
    <xf numFmtId="176" fontId="7" fillId="13" borderId="1" xfId="0" applyNumberFormat="1" applyFont="1" applyFill="1" applyBorder="1" applyAlignment="1" applyProtection="1">
      <alignment horizontal="center" vertical="center" wrapText="1"/>
    </xf>
    <xf numFmtId="0" fontId="1" fillId="13" borderId="20" xfId="0" applyFont="1" applyFill="1" applyBorder="1" applyAlignment="1" applyProtection="1">
      <alignment horizontal="center" vertical="center"/>
    </xf>
    <xf numFmtId="177" fontId="1" fillId="13" borderId="21" xfId="55" applyNumberFormat="1" applyFont="1" applyFill="1" applyBorder="1" applyAlignment="1" applyProtection="1">
      <alignment horizontal="center" vertical="center" wrapText="1"/>
    </xf>
    <xf numFmtId="177" fontId="1" fillId="13" borderId="20" xfId="55" applyNumberFormat="1" applyFont="1" applyFill="1" applyBorder="1" applyAlignment="1" applyProtection="1">
      <alignment horizontal="center" vertical="center" wrapText="1"/>
    </xf>
    <xf numFmtId="0" fontId="2" fillId="9" borderId="20" xfId="0" applyFont="1" applyFill="1" applyBorder="1" applyAlignment="1" applyProtection="1">
      <alignment horizontal="center" vertical="center"/>
    </xf>
    <xf numFmtId="177" fontId="1" fillId="9" borderId="20" xfId="38" applyNumberFormat="1" applyFont="1" applyFill="1" applyBorder="1" applyAlignment="1" applyProtection="1">
      <alignment horizontal="center" vertical="center"/>
    </xf>
    <xf numFmtId="177" fontId="1" fillId="9" borderId="21" xfId="38" applyNumberFormat="1" applyFont="1" applyFill="1" applyBorder="1" applyAlignment="1" applyProtection="1">
      <alignment horizontal="center" vertical="center"/>
    </xf>
    <xf numFmtId="176" fontId="8" fillId="9" borderId="20" xfId="0" applyNumberFormat="1" applyFont="1" applyFill="1" applyBorder="1" applyAlignment="1" applyProtection="1">
      <alignment horizontal="center" vertical="center"/>
    </xf>
    <xf numFmtId="176" fontId="7" fillId="9" borderId="22" xfId="0" applyNumberFormat="1" applyFont="1" applyFill="1" applyBorder="1" applyAlignment="1" applyProtection="1">
      <alignment horizontal="center" vertical="center" wrapText="1"/>
    </xf>
    <xf numFmtId="176" fontId="7" fillId="9" borderId="1" xfId="55" applyNumberFormat="1" applyFont="1" applyFill="1" applyBorder="1" applyAlignment="1" applyProtection="1">
      <alignment horizontal="center" vertical="center"/>
    </xf>
    <xf numFmtId="176" fontId="7" fillId="9" borderId="1" xfId="38" applyNumberFormat="1" applyFont="1" applyFill="1" applyBorder="1" applyAlignment="1" applyProtection="1">
      <alignment horizontal="center" vertical="center"/>
    </xf>
    <xf numFmtId="176" fontId="7" fillId="10" borderId="20" xfId="38" applyNumberFormat="1" applyFont="1" applyFill="1" applyBorder="1" applyAlignment="1" applyProtection="1">
      <alignment horizontal="center" vertical="center"/>
    </xf>
    <xf numFmtId="176" fontId="8" fillId="10" borderId="22" xfId="0" applyNumberFormat="1" applyFont="1" applyFill="1" applyBorder="1" applyAlignment="1" applyProtection="1">
      <alignment horizontal="center" vertical="center"/>
    </xf>
    <xf numFmtId="176" fontId="7" fillId="10" borderId="1" xfId="38" applyNumberFormat="1" applyFont="1" applyFill="1" applyBorder="1" applyAlignment="1" applyProtection="1">
      <alignment horizontal="center" vertical="center"/>
    </xf>
    <xf numFmtId="10" fontId="7" fillId="9" borderId="20" xfId="38" applyNumberFormat="1" applyFont="1" applyFill="1" applyBorder="1" applyAlignment="1" applyProtection="1">
      <alignment horizontal="center" vertical="center"/>
    </xf>
    <xf numFmtId="176" fontId="7" fillId="9" borderId="20" xfId="55" applyNumberFormat="1" applyFont="1" applyFill="1" applyBorder="1" applyAlignment="1" applyProtection="1">
      <alignment horizontal="center" vertical="center"/>
    </xf>
    <xf numFmtId="0" fontId="2" fillId="11" borderId="20" xfId="0" applyFont="1" applyFill="1" applyBorder="1" applyAlignment="1" applyProtection="1">
      <alignment horizontal="center" vertical="center"/>
    </xf>
    <xf numFmtId="0" fontId="1" fillId="11" borderId="20" xfId="0" applyFont="1" applyFill="1" applyBorder="1" applyAlignment="1" applyProtection="1">
      <alignment horizontal="center" vertical="center"/>
    </xf>
    <xf numFmtId="0" fontId="1" fillId="11" borderId="21" xfId="0" applyFont="1" applyFill="1" applyBorder="1" applyAlignment="1" applyProtection="1">
      <alignment horizontal="center" vertical="center"/>
    </xf>
    <xf numFmtId="10" fontId="8" fillId="11" borderId="20" xfId="12" applyNumberFormat="1" applyFont="1" applyFill="1" applyBorder="1" applyAlignment="1" applyProtection="1">
      <alignment horizontal="center" vertical="center"/>
    </xf>
    <xf numFmtId="10" fontId="7" fillId="11" borderId="20" xfId="0" applyNumberFormat="1" applyFont="1" applyFill="1" applyBorder="1" applyAlignment="1" applyProtection="1">
      <alignment horizontal="center" vertical="center"/>
    </xf>
    <xf numFmtId="176" fontId="7" fillId="11" borderId="22" xfId="0" applyNumberFormat="1" applyFont="1" applyFill="1" applyBorder="1" applyAlignment="1" applyProtection="1">
      <alignment horizontal="center" vertical="center"/>
    </xf>
    <xf numFmtId="176" fontId="7" fillId="11" borderId="1" xfId="0" applyNumberFormat="1" applyFont="1" applyFill="1" applyBorder="1" applyAlignment="1" applyProtection="1">
      <alignment horizontal="center" vertical="center"/>
    </xf>
    <xf numFmtId="176" fontId="7" fillId="11" borderId="20" xfId="0" applyNumberFormat="1" applyFont="1" applyFill="1" applyBorder="1" applyAlignment="1" applyProtection="1">
      <alignment horizontal="center" vertical="center"/>
    </xf>
    <xf numFmtId="0" fontId="0" fillId="0" borderId="12" xfId="0" applyFont="1" applyBorder="1" applyProtection="1">
      <alignment vertical="center"/>
    </xf>
    <xf numFmtId="0" fontId="1" fillId="11" borderId="12" xfId="0" applyFont="1" applyFill="1" applyBorder="1" applyAlignment="1" applyProtection="1">
      <alignment horizontal="center" vertical="center"/>
    </xf>
    <xf numFmtId="0" fontId="1" fillId="11" borderId="32" xfId="0" applyFont="1" applyFill="1" applyBorder="1" applyAlignment="1" applyProtection="1">
      <alignment horizontal="center" vertical="center"/>
    </xf>
    <xf numFmtId="10" fontId="8" fillId="11" borderId="12" xfId="12" applyNumberFormat="1" applyFont="1" applyFill="1" applyBorder="1" applyAlignment="1" applyProtection="1">
      <alignment horizontal="center" vertical="center"/>
    </xf>
    <xf numFmtId="2" fontId="7" fillId="11" borderId="12" xfId="0" applyNumberFormat="1" applyFont="1" applyFill="1" applyBorder="1" applyAlignment="1" applyProtection="1">
      <alignment horizontal="center" vertical="center"/>
    </xf>
    <xf numFmtId="176" fontId="7" fillId="11" borderId="12" xfId="0" applyNumberFormat="1" applyFont="1" applyFill="1" applyBorder="1" applyAlignment="1" applyProtection="1">
      <alignment horizontal="center" vertical="center"/>
    </xf>
    <xf numFmtId="176" fontId="7" fillId="11" borderId="13" xfId="0" applyNumberFormat="1" applyFont="1" applyFill="1" applyBorder="1" applyAlignment="1" applyProtection="1">
      <alignment horizontal="center" vertical="center"/>
    </xf>
    <xf numFmtId="176" fontId="7" fillId="11" borderId="15" xfId="0" applyNumberFormat="1" applyFont="1" applyFill="1" applyBorder="1" applyAlignment="1" applyProtection="1">
      <alignment horizontal="center" vertical="center"/>
    </xf>
    <xf numFmtId="0" fontId="0" fillId="0" borderId="19" xfId="0" applyBorder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176" fontId="7" fillId="13" borderId="26" xfId="0" applyNumberFormat="1" applyFont="1" applyFill="1" applyBorder="1" applyAlignment="1" applyProtection="1">
      <alignment horizontal="center" vertical="center"/>
    </xf>
    <xf numFmtId="176" fontId="7" fillId="13" borderId="20" xfId="38" applyNumberFormat="1" applyFont="1" applyFill="1" applyBorder="1" applyAlignment="1" applyProtection="1">
      <alignment horizontal="center" vertical="center"/>
    </xf>
    <xf numFmtId="176" fontId="8" fillId="13" borderId="1" xfId="0" applyNumberFormat="1" applyFont="1" applyFill="1" applyBorder="1" applyAlignment="1" applyProtection="1">
      <alignment horizontal="center" vertical="center"/>
    </xf>
    <xf numFmtId="176" fontId="8" fillId="13" borderId="26" xfId="0" applyNumberFormat="1" applyFont="1" applyFill="1" applyBorder="1" applyAlignment="1" applyProtection="1">
      <alignment horizontal="center" vertical="center"/>
    </xf>
    <xf numFmtId="10" fontId="7" fillId="13" borderId="26" xfId="0" applyNumberFormat="1" applyFont="1" applyFill="1" applyBorder="1" applyAlignment="1" applyProtection="1">
      <alignment horizontal="center" vertical="center"/>
    </xf>
    <xf numFmtId="176" fontId="7" fillId="13" borderId="20" xfId="38" applyNumberFormat="1" applyFont="1" applyFill="1" applyBorder="1" applyAlignment="1" applyProtection="1">
      <alignment horizontal="center" vertical="center" wrapText="1"/>
    </xf>
    <xf numFmtId="176" fontId="7" fillId="13" borderId="20" xfId="0" applyNumberFormat="1" applyFont="1" applyFill="1" applyBorder="1" applyAlignment="1" applyProtection="1">
      <alignment horizontal="center" vertical="center" wrapText="1"/>
    </xf>
    <xf numFmtId="176" fontId="8" fillId="13" borderId="22" xfId="0" applyNumberFormat="1" applyFont="1" applyFill="1" applyBorder="1" applyAlignment="1" applyProtection="1">
      <alignment horizontal="center" vertical="center"/>
    </xf>
    <xf numFmtId="176" fontId="7" fillId="13" borderId="1" xfId="38" applyNumberFormat="1" applyFont="1" applyFill="1" applyBorder="1" applyAlignment="1" applyProtection="1">
      <alignment horizontal="center" vertical="center" wrapText="1"/>
    </xf>
    <xf numFmtId="176" fontId="7" fillId="13" borderId="1" xfId="38" applyNumberFormat="1" applyFont="1" applyFill="1" applyBorder="1" applyAlignment="1" applyProtection="1">
      <alignment horizontal="center" vertical="center"/>
    </xf>
    <xf numFmtId="176" fontId="7" fillId="13" borderId="20" xfId="55" applyNumberFormat="1" applyFont="1" applyFill="1" applyBorder="1" applyAlignment="1" applyProtection="1">
      <alignment horizontal="center" vertical="center"/>
    </xf>
    <xf numFmtId="176" fontId="7" fillId="13" borderId="1" xfId="55" applyNumberFormat="1" applyFont="1" applyFill="1" applyBorder="1" applyAlignment="1" applyProtection="1">
      <alignment horizontal="center" vertical="center"/>
    </xf>
    <xf numFmtId="10" fontId="7" fillId="9" borderId="26" xfId="55" applyNumberFormat="1" applyFont="1" applyFill="1" applyBorder="1" applyAlignment="1" applyProtection="1">
      <alignment horizontal="center" vertical="center"/>
    </xf>
    <xf numFmtId="10" fontId="7" fillId="9" borderId="20" xfId="55" applyNumberFormat="1" applyFont="1" applyFill="1" applyBorder="1" applyAlignment="1" applyProtection="1">
      <alignment horizontal="center" vertical="center"/>
    </xf>
    <xf numFmtId="176" fontId="7" fillId="9" borderId="22" xfId="55" applyNumberFormat="1" applyFont="1" applyFill="1" applyBorder="1" applyAlignment="1" applyProtection="1">
      <alignment horizontal="center" vertical="center"/>
    </xf>
    <xf numFmtId="176" fontId="8" fillId="9" borderId="1" xfId="0" applyNumberFormat="1" applyFont="1" applyFill="1" applyBorder="1" applyAlignment="1" applyProtection="1">
      <alignment horizontal="center" vertical="center"/>
    </xf>
    <xf numFmtId="176" fontId="8" fillId="9" borderId="26" xfId="0" applyNumberFormat="1" applyFont="1" applyFill="1" applyBorder="1" applyAlignment="1" applyProtection="1">
      <alignment horizontal="center" vertical="center"/>
    </xf>
    <xf numFmtId="176" fontId="7" fillId="9" borderId="26" xfId="38" applyNumberFormat="1" applyFont="1" applyFill="1" applyBorder="1" applyAlignment="1" applyProtection="1">
      <alignment horizontal="center" vertical="center"/>
    </xf>
    <xf numFmtId="176" fontId="7" fillId="9" borderId="20" xfId="38" applyNumberFormat="1" applyFont="1" applyFill="1" applyBorder="1" applyAlignment="1" applyProtection="1">
      <alignment horizontal="center" vertical="center"/>
    </xf>
    <xf numFmtId="176" fontId="7" fillId="10" borderId="26" xfId="38" applyNumberFormat="1" applyFont="1" applyFill="1" applyBorder="1" applyAlignment="1" applyProtection="1">
      <alignment horizontal="center" vertical="center"/>
    </xf>
    <xf numFmtId="10" fontId="7" fillId="10" borderId="20" xfId="55" applyNumberFormat="1" applyFont="1" applyFill="1" applyBorder="1" applyAlignment="1" applyProtection="1">
      <alignment horizontal="center" vertical="center"/>
    </xf>
    <xf numFmtId="176" fontId="7" fillId="10" borderId="22" xfId="55" applyNumberFormat="1" applyFont="1" applyFill="1" applyBorder="1" applyAlignment="1" applyProtection="1">
      <alignment horizontal="center" vertical="center"/>
    </xf>
    <xf numFmtId="176" fontId="7" fillId="10" borderId="1" xfId="55" applyNumberFormat="1" applyFont="1" applyFill="1" applyBorder="1" applyAlignment="1" applyProtection="1">
      <alignment horizontal="center" vertical="center"/>
    </xf>
    <xf numFmtId="176" fontId="8" fillId="10" borderId="1" xfId="0" applyNumberFormat="1" applyFont="1" applyFill="1" applyBorder="1" applyAlignment="1" applyProtection="1">
      <alignment horizontal="center" vertical="center"/>
    </xf>
    <xf numFmtId="176" fontId="8" fillId="10" borderId="26" xfId="0" applyNumberFormat="1" applyFont="1" applyFill="1" applyBorder="1" applyAlignment="1" applyProtection="1">
      <alignment horizontal="center" vertical="center"/>
    </xf>
    <xf numFmtId="10" fontId="7" fillId="9" borderId="20" xfId="55" applyNumberFormat="1" applyFont="1" applyFill="1" applyBorder="1" applyAlignment="1" applyProtection="1">
      <alignment horizontal="center" vertical="center" wrapText="1"/>
    </xf>
    <xf numFmtId="176" fontId="7" fillId="11" borderId="26" xfId="0" applyNumberFormat="1" applyFont="1" applyFill="1" applyBorder="1" applyAlignment="1" applyProtection="1">
      <alignment horizontal="center" vertical="center"/>
    </xf>
    <xf numFmtId="176" fontId="7" fillId="11" borderId="24" xfId="0" applyNumberFormat="1" applyFont="1" applyFill="1" applyBorder="1" applyAlignment="1" applyProtection="1">
      <alignment horizontal="center" vertical="center"/>
    </xf>
    <xf numFmtId="176" fontId="8" fillId="13" borderId="22" xfId="38" applyNumberFormat="1" applyFont="1" applyFill="1" applyBorder="1" applyAlignment="1" applyProtection="1">
      <alignment horizontal="center" vertical="center"/>
    </xf>
    <xf numFmtId="176" fontId="8" fillId="13" borderId="26" xfId="38" applyNumberFormat="1" applyFont="1" applyFill="1" applyBorder="1" applyAlignment="1" applyProtection="1">
      <alignment horizontal="center" vertical="center"/>
    </xf>
    <xf numFmtId="176" fontId="7" fillId="13" borderId="26" xfId="0" applyNumberFormat="1" applyFont="1" applyFill="1" applyBorder="1" applyAlignment="1" applyProtection="1">
      <alignment horizontal="center" vertical="center" wrapText="1"/>
    </xf>
    <xf numFmtId="176" fontId="8" fillId="13" borderId="22" xfId="38" applyNumberFormat="1" applyFont="1" applyFill="1" applyBorder="1" applyAlignment="1" applyProtection="1">
      <alignment horizontal="center" vertical="center" wrapText="1"/>
    </xf>
    <xf numFmtId="176" fontId="8" fillId="13" borderId="26" xfId="38" applyNumberFormat="1" applyFont="1" applyFill="1" applyBorder="1" applyAlignment="1" applyProtection="1">
      <alignment horizontal="center" vertical="center" wrapText="1"/>
    </xf>
    <xf numFmtId="176" fontId="8" fillId="13" borderId="22" xfId="55" applyNumberFormat="1" applyFont="1" applyFill="1" applyBorder="1" applyAlignment="1" applyProtection="1">
      <alignment horizontal="center" vertical="center"/>
    </xf>
    <xf numFmtId="176" fontId="8" fillId="13" borderId="26" xfId="55" applyNumberFormat="1" applyFont="1" applyFill="1" applyBorder="1" applyAlignment="1" applyProtection="1">
      <alignment horizontal="center" vertical="center"/>
    </xf>
    <xf numFmtId="0" fontId="1" fillId="9" borderId="22" xfId="0" applyFont="1" applyFill="1" applyBorder="1" applyAlignment="1" applyProtection="1">
      <alignment horizontal="center" vertical="center"/>
    </xf>
    <xf numFmtId="176" fontId="7" fillId="9" borderId="26" xfId="55" applyNumberFormat="1" applyFont="1" applyFill="1" applyBorder="1" applyAlignment="1" applyProtection="1">
      <alignment horizontal="center" vertical="center"/>
    </xf>
    <xf numFmtId="176" fontId="8" fillId="9" borderId="22" xfId="55" applyNumberFormat="1" applyFont="1" applyFill="1" applyBorder="1" applyAlignment="1" applyProtection="1">
      <alignment horizontal="center" vertical="center"/>
    </xf>
    <xf numFmtId="176" fontId="8" fillId="9" borderId="26" xfId="55" applyNumberFormat="1" applyFont="1" applyFill="1" applyBorder="1" applyAlignment="1" applyProtection="1">
      <alignment horizontal="center" vertical="center"/>
    </xf>
    <xf numFmtId="176" fontId="8" fillId="9" borderId="22" xfId="38" applyNumberFormat="1" applyFont="1" applyFill="1" applyBorder="1" applyAlignment="1" applyProtection="1">
      <alignment horizontal="center" vertical="center"/>
    </xf>
    <xf numFmtId="176" fontId="8" fillId="9" borderId="26" xfId="38" applyNumberFormat="1" applyFont="1" applyFill="1" applyBorder="1" applyAlignment="1" applyProtection="1">
      <alignment horizontal="center" vertical="center"/>
    </xf>
    <xf numFmtId="176" fontId="7" fillId="9" borderId="22" xfId="38" applyNumberFormat="1" applyFont="1" applyFill="1" applyBorder="1" applyAlignment="1" applyProtection="1">
      <alignment horizontal="center" vertical="center"/>
    </xf>
    <xf numFmtId="0" fontId="1" fillId="10" borderId="22" xfId="0" applyFont="1" applyFill="1" applyBorder="1" applyAlignment="1" applyProtection="1">
      <alignment horizontal="center" vertical="center"/>
    </xf>
    <xf numFmtId="176" fontId="7" fillId="10" borderId="22" xfId="38" applyNumberFormat="1" applyFont="1" applyFill="1" applyBorder="1" applyAlignment="1" applyProtection="1">
      <alignment horizontal="center" vertical="center"/>
    </xf>
    <xf numFmtId="176" fontId="1" fillId="9" borderId="22" xfId="0" applyNumberFormat="1" applyFont="1" applyFill="1" applyBorder="1" applyAlignment="1" applyProtection="1">
      <alignment horizontal="center" vertical="center"/>
    </xf>
    <xf numFmtId="176" fontId="8" fillId="11" borderId="22" xfId="0" applyNumberFormat="1" applyFont="1" applyFill="1" applyBorder="1" applyAlignment="1" applyProtection="1">
      <alignment horizontal="center" vertical="center"/>
    </xf>
    <xf numFmtId="10" fontId="8" fillId="11" borderId="1" xfId="0" applyNumberFormat="1" applyFont="1" applyFill="1" applyBorder="1" applyAlignment="1" applyProtection="1">
      <alignment horizontal="center" vertical="center"/>
    </xf>
    <xf numFmtId="176" fontId="8" fillId="11" borderId="26" xfId="0" applyNumberFormat="1" applyFont="1" applyFill="1" applyBorder="1" applyAlignment="1" applyProtection="1">
      <alignment horizontal="center" vertical="center"/>
    </xf>
    <xf numFmtId="176" fontId="8" fillId="11" borderId="1" xfId="0" applyNumberFormat="1" applyFont="1" applyFill="1" applyBorder="1" applyAlignment="1" applyProtection="1">
      <alignment horizontal="center" vertical="center"/>
    </xf>
    <xf numFmtId="176" fontId="8" fillId="11" borderId="13" xfId="0" applyNumberFormat="1" applyFont="1" applyFill="1" applyBorder="1" applyAlignment="1" applyProtection="1">
      <alignment horizontal="center" vertical="center"/>
    </xf>
    <xf numFmtId="176" fontId="8" fillId="11" borderId="15" xfId="0" applyNumberFormat="1" applyFont="1" applyFill="1" applyBorder="1" applyAlignment="1" applyProtection="1">
      <alignment horizontal="center" vertical="center"/>
    </xf>
    <xf numFmtId="176" fontId="8" fillId="11" borderId="24" xfId="0" applyNumberFormat="1" applyFont="1" applyFill="1" applyBorder="1" applyAlignment="1" applyProtection="1">
      <alignment horizontal="center" vertical="center"/>
    </xf>
    <xf numFmtId="176" fontId="7" fillId="13" borderId="22" xfId="38" applyNumberFormat="1" applyFont="1" applyFill="1" applyBorder="1" applyAlignment="1" applyProtection="1">
      <alignment horizontal="center" vertical="center"/>
    </xf>
    <xf numFmtId="176" fontId="7" fillId="13" borderId="26" xfId="38" applyNumberFormat="1" applyFont="1" applyFill="1" applyBorder="1" applyAlignment="1" applyProtection="1">
      <alignment horizontal="center" vertical="center"/>
    </xf>
    <xf numFmtId="176" fontId="7" fillId="13" borderId="30" xfId="38" applyNumberFormat="1" applyFont="1" applyFill="1" applyBorder="1" applyAlignment="1" applyProtection="1">
      <alignment horizontal="center" vertical="center"/>
    </xf>
    <xf numFmtId="10" fontId="7" fillId="13" borderId="22" xfId="38" applyNumberFormat="1" applyFont="1" applyFill="1" applyBorder="1" applyAlignment="1" applyProtection="1">
      <alignment horizontal="center" vertical="center"/>
    </xf>
    <xf numFmtId="10" fontId="7" fillId="9" borderId="22" xfId="55" applyNumberFormat="1" applyFont="1" applyFill="1" applyBorder="1" applyAlignment="1" applyProtection="1">
      <alignment horizontal="center" vertical="center"/>
    </xf>
    <xf numFmtId="176" fontId="8" fillId="9" borderId="30" xfId="0" applyNumberFormat="1" applyFont="1" applyFill="1" applyBorder="1" applyAlignment="1" applyProtection="1">
      <alignment horizontal="center" vertical="center"/>
    </xf>
    <xf numFmtId="176" fontId="7" fillId="10" borderId="1" xfId="0" applyNumberFormat="1" applyFont="1" applyFill="1" applyBorder="1" applyAlignment="1" applyProtection="1">
      <alignment horizontal="center" vertical="center"/>
    </xf>
    <xf numFmtId="176" fontId="7" fillId="10" borderId="30" xfId="38" applyNumberFormat="1" applyFont="1" applyFill="1" applyBorder="1" applyAlignment="1" applyProtection="1">
      <alignment horizontal="center" vertical="center"/>
    </xf>
    <xf numFmtId="176" fontId="7" fillId="9" borderId="30" xfId="38" applyNumberFormat="1" applyFont="1" applyFill="1" applyBorder="1" applyAlignment="1" applyProtection="1">
      <alignment horizontal="center" vertical="center"/>
    </xf>
    <xf numFmtId="10" fontId="7" fillId="9" borderId="22" xfId="38" applyNumberFormat="1" applyFont="1" applyFill="1" applyBorder="1" applyAlignment="1" applyProtection="1">
      <alignment horizontal="center" vertical="center"/>
    </xf>
    <xf numFmtId="176" fontId="7" fillId="9" borderId="22" xfId="0" applyNumberFormat="1" applyFont="1" applyFill="1" applyBorder="1" applyAlignment="1" applyProtection="1">
      <alignment horizontal="center" vertical="center"/>
    </xf>
    <xf numFmtId="176" fontId="7" fillId="11" borderId="30" xfId="0" applyNumberFormat="1" applyFont="1" applyFill="1" applyBorder="1" applyAlignment="1" applyProtection="1">
      <alignment horizontal="center" vertical="center"/>
    </xf>
    <xf numFmtId="176" fontId="7" fillId="11" borderId="28" xfId="0" applyNumberFormat="1" applyFont="1" applyFill="1" applyBorder="1" applyAlignment="1" applyProtection="1">
      <alignment horizontal="center" vertical="center"/>
    </xf>
    <xf numFmtId="176" fontId="8" fillId="13" borderId="20" xfId="0" applyNumberFormat="1" applyFont="1" applyFill="1" applyBorder="1" applyAlignment="1" applyProtection="1">
      <alignment horizontal="center" vertical="center"/>
    </xf>
    <xf numFmtId="176" fontId="8" fillId="9" borderId="22" xfId="0" applyNumberFormat="1" applyFont="1" applyFill="1" applyBorder="1" applyAlignment="1" applyProtection="1">
      <alignment horizontal="center" vertical="center"/>
    </xf>
    <xf numFmtId="176" fontId="8" fillId="10" borderId="20" xfId="0" applyNumberFormat="1" applyFont="1" applyFill="1" applyBorder="1" applyAlignment="1" applyProtection="1">
      <alignment horizontal="center" vertical="center"/>
    </xf>
    <xf numFmtId="10" fontId="7" fillId="9" borderId="1" xfId="38" applyNumberFormat="1" applyFont="1" applyFill="1" applyBorder="1" applyAlignment="1" applyProtection="1">
      <alignment horizontal="center" vertical="center"/>
    </xf>
    <xf numFmtId="176" fontId="7" fillId="13" borderId="30" xfId="0" applyNumberFormat="1" applyFont="1" applyFill="1" applyBorder="1" applyAlignment="1" applyProtection="1">
      <alignment horizontal="center" vertical="center"/>
    </xf>
    <xf numFmtId="176" fontId="8" fillId="13" borderId="30" xfId="0" applyNumberFormat="1" applyFont="1" applyFill="1" applyBorder="1" applyAlignment="1" applyProtection="1">
      <alignment horizontal="center" vertical="center"/>
    </xf>
    <xf numFmtId="176" fontId="7" fillId="13" borderId="30" xfId="0" applyNumberFormat="1" applyFont="1" applyFill="1" applyBorder="1" applyAlignment="1" applyProtection="1">
      <alignment horizontal="center" vertical="center" wrapText="1"/>
    </xf>
    <xf numFmtId="10" fontId="7" fillId="13" borderId="20" xfId="0" applyNumberFormat="1" applyFont="1" applyFill="1" applyBorder="1" applyAlignment="1" applyProtection="1">
      <alignment horizontal="center" vertical="center"/>
    </xf>
    <xf numFmtId="10" fontId="8" fillId="13" borderId="30" xfId="0" applyNumberFormat="1" applyFont="1" applyFill="1" applyBorder="1" applyAlignment="1" applyProtection="1">
      <alignment horizontal="center" vertical="center" wrapText="1"/>
    </xf>
    <xf numFmtId="10" fontId="8" fillId="13" borderId="20" xfId="0" applyNumberFormat="1" applyFont="1" applyFill="1" applyBorder="1" applyAlignment="1" applyProtection="1">
      <alignment horizontal="center" vertical="center" wrapText="1"/>
    </xf>
    <xf numFmtId="176" fontId="8" fillId="13" borderId="30" xfId="0" applyNumberFormat="1" applyFont="1" applyFill="1" applyBorder="1" applyAlignment="1" applyProtection="1">
      <alignment horizontal="center" vertical="center" wrapText="1"/>
    </xf>
    <xf numFmtId="176" fontId="8" fillId="13" borderId="20" xfId="0" applyNumberFormat="1" applyFont="1" applyFill="1" applyBorder="1" applyAlignment="1" applyProtection="1">
      <alignment horizontal="center" vertical="center" wrapText="1"/>
    </xf>
    <xf numFmtId="176" fontId="7" fillId="9" borderId="30" xfId="55" applyNumberFormat="1" applyFont="1" applyFill="1" applyBorder="1" applyAlignment="1" applyProtection="1">
      <alignment horizontal="center" vertical="center"/>
    </xf>
    <xf numFmtId="176" fontId="7" fillId="9" borderId="26" xfId="0" applyNumberFormat="1" applyFont="1" applyFill="1" applyBorder="1" applyAlignment="1" applyProtection="1">
      <alignment horizontal="center" vertical="center"/>
    </xf>
    <xf numFmtId="176" fontId="7" fillId="9" borderId="20" xfId="0" applyNumberFormat="1" applyFont="1" applyFill="1" applyBorder="1" applyAlignment="1" applyProtection="1">
      <alignment horizontal="center" vertical="center"/>
    </xf>
    <xf numFmtId="176" fontId="8" fillId="9" borderId="30" xfId="55" applyNumberFormat="1" applyFont="1" applyFill="1" applyBorder="1" applyAlignment="1" applyProtection="1">
      <alignment horizontal="center" vertical="center"/>
    </xf>
    <xf numFmtId="176" fontId="8" fillId="9" borderId="20" xfId="55" applyNumberFormat="1" applyFont="1" applyFill="1" applyBorder="1" applyAlignment="1" applyProtection="1">
      <alignment horizontal="center" vertical="center"/>
    </xf>
    <xf numFmtId="176" fontId="8" fillId="9" borderId="30" xfId="38" applyNumberFormat="1" applyFont="1" applyFill="1" applyBorder="1" applyAlignment="1" applyProtection="1">
      <alignment horizontal="center" vertical="center"/>
    </xf>
    <xf numFmtId="176" fontId="8" fillId="9" borderId="20" xfId="38" applyNumberFormat="1" applyFont="1" applyFill="1" applyBorder="1" applyAlignment="1" applyProtection="1">
      <alignment horizontal="center" vertical="center"/>
    </xf>
    <xf numFmtId="176" fontId="7" fillId="10" borderId="26" xfId="0" applyNumberFormat="1" applyFont="1" applyFill="1" applyBorder="1" applyAlignment="1" applyProtection="1">
      <alignment horizontal="center" vertical="center"/>
    </xf>
    <xf numFmtId="10" fontId="7" fillId="10" borderId="20" xfId="0" applyNumberFormat="1" applyFont="1" applyFill="1" applyBorder="1" applyAlignment="1" applyProtection="1">
      <alignment horizontal="center" vertical="center"/>
    </xf>
    <xf numFmtId="176" fontId="8" fillId="10" borderId="30" xfId="38" applyNumberFormat="1" applyFont="1" applyFill="1" applyBorder="1" applyAlignment="1" applyProtection="1">
      <alignment horizontal="center" vertical="center"/>
    </xf>
    <xf numFmtId="176" fontId="8" fillId="10" borderId="20" xfId="38" applyNumberFormat="1" applyFont="1" applyFill="1" applyBorder="1" applyAlignment="1" applyProtection="1">
      <alignment horizontal="center" vertical="center"/>
    </xf>
    <xf numFmtId="10" fontId="7" fillId="9" borderId="20" xfId="0" applyNumberFormat="1" applyFont="1" applyFill="1" applyBorder="1" applyAlignment="1" applyProtection="1">
      <alignment horizontal="center" vertical="center"/>
    </xf>
    <xf numFmtId="10" fontId="8" fillId="9" borderId="30" xfId="38" applyNumberFormat="1" applyFont="1" applyFill="1" applyBorder="1" applyAlignment="1" applyProtection="1">
      <alignment horizontal="center" vertical="center"/>
    </xf>
    <xf numFmtId="10" fontId="8" fillId="9" borderId="20" xfId="38" applyNumberFormat="1" applyFont="1" applyFill="1" applyBorder="1" applyAlignment="1" applyProtection="1">
      <alignment horizontal="center" vertical="center"/>
    </xf>
    <xf numFmtId="10" fontId="8" fillId="11" borderId="30" xfId="12" applyNumberFormat="1" applyFont="1" applyFill="1" applyBorder="1" applyAlignment="1" applyProtection="1">
      <alignment horizontal="center" vertical="center"/>
    </xf>
    <xf numFmtId="10" fontId="8" fillId="11" borderId="28" xfId="12" applyNumberFormat="1" applyFont="1" applyFill="1" applyBorder="1" applyAlignment="1" applyProtection="1">
      <alignment horizontal="center" vertical="center"/>
    </xf>
    <xf numFmtId="0" fontId="1" fillId="8" borderId="22" xfId="0" applyFont="1" applyFill="1" applyBorder="1" applyAlignment="1" applyProtection="1">
      <alignment horizontal="center" vertical="center"/>
    </xf>
    <xf numFmtId="0" fontId="1" fillId="11" borderId="22" xfId="0" applyFont="1" applyFill="1" applyBorder="1" applyAlignment="1" applyProtection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冶金交流网2013年6月炼钢指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冶金交流网炼钢指标对标交流模版刘郑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4" xfId="51"/>
    <cellStyle name="常规_冶金交流网炼钢指标对标交流模版刘郑 5" xfId="52"/>
    <cellStyle name="常规 65" xfId="53"/>
    <cellStyle name="常规 2" xfId="54"/>
    <cellStyle name="常规_转炉精炼(1)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18</xdr:col>
      <xdr:colOff>133350</xdr:colOff>
      <xdr:row>28</xdr:row>
      <xdr:rowOff>245745</xdr:rowOff>
    </xdr:from>
    <xdr:ext cx="34392870" cy="713740"/>
    <xdr:sp>
      <xdr:nvSpPr>
        <xdr:cNvPr id="2" name="文本框 1"/>
        <xdr:cNvSpPr txBox="1"/>
      </xdr:nvSpPr>
      <xdr:spPr>
        <a:xfrm>
          <a:off x="20031075" y="9785350"/>
          <a:ext cx="34392870" cy="713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3600">
            <a:latin typeface="腾祥嘉丽中黑简" panose="01010104010101010101" charset="-122"/>
            <a:ea typeface="腾祥嘉丽中黑简" panose="01010104010101010101" charset="-122"/>
          </a:endParaRPr>
        </a:p>
      </xdr:txBody>
    </xdr:sp>
    <xdr:clientData/>
  </xdr:oneCellAnchor>
  <xdr:twoCellAnchor editAs="oneCell">
    <xdr:from>
      <xdr:col>0</xdr:col>
      <xdr:colOff>653415</xdr:colOff>
      <xdr:row>0</xdr:row>
      <xdr:rowOff>58420</xdr:rowOff>
    </xdr:from>
    <xdr:to>
      <xdr:col>2</xdr:col>
      <xdr:colOff>332105</xdr:colOff>
      <xdr:row>0</xdr:row>
      <xdr:rowOff>712470</xdr:rowOff>
    </xdr:to>
    <xdr:pic>
      <xdr:nvPicPr>
        <xdr:cNvPr id="3" name="图片 4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53415" y="58420"/>
          <a:ext cx="2583815" cy="654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25351;&#266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983;&#20135;&#24555;&#25253;&#25351;&#26631;\2023&#24180;6&#26376;&#28860;&#38050;&#20135;&#373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983;&#20135;&#24555;&#25253;&#25351;&#26631;\2023&#24180;6&#26376;&#28860;&#38050;&#20027;&#35201;&#25216;&#26415;&#32463;&#27982;&#25351;&#2663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983;&#20135;&#24555;&#25253;&#25351;&#26631;\2023&#24180;6&#26376;&#28860;&#38050;&#25104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"/>
      <sheetName val="2016"/>
      <sheetName val="2018"/>
      <sheetName val="2019"/>
      <sheetName val="2020"/>
      <sheetName val="2021"/>
      <sheetName val="2022"/>
      <sheetName val="20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3">
          <cell r="H13">
            <v>1.01012281722801</v>
          </cell>
        </row>
        <row r="13">
          <cell r="J13">
            <v>64.6828896662426</v>
          </cell>
        </row>
        <row r="13">
          <cell r="L13">
            <v>56.4550273419164</v>
          </cell>
        </row>
        <row r="13">
          <cell r="O13">
            <v>29.8065766108722</v>
          </cell>
          <cell r="P13">
            <v>394.817248772504</v>
          </cell>
        </row>
        <row r="13">
          <cell r="ED13">
            <v>96.2613013039998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本周"/>
      <sheetName val="上周"/>
      <sheetName val="Sheet1"/>
      <sheetName val="5.31"/>
      <sheetName val="6."/>
      <sheetName val="6.3"/>
      <sheetName val="6.30"/>
      <sheetName val="630"/>
    </sheetNames>
    <sheetDataSet>
      <sheetData sheetId="0" refreshError="1"/>
      <sheetData sheetId="1" refreshError="1"/>
      <sheetData sheetId="2" refreshError="1"/>
      <sheetData sheetId="3" refreshError="1">
        <row r="30">
          <cell r="K30">
            <v>1067.50818739339</v>
          </cell>
        </row>
      </sheetData>
      <sheetData sheetId="4" refreshError="1">
        <row r="62">
          <cell r="K6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7">
          <cell r="C7">
            <v>241233.339</v>
          </cell>
        </row>
        <row r="7">
          <cell r="T7">
            <v>100</v>
          </cell>
        </row>
        <row r="7">
          <cell r="Z7">
            <v>117.557341441931</v>
          </cell>
        </row>
        <row r="7">
          <cell r="AB7">
            <v>97.7684100289305</v>
          </cell>
        </row>
        <row r="30">
          <cell r="K30">
            <v>1067.77546199781</v>
          </cell>
        </row>
        <row r="31">
          <cell r="K31">
            <v>984.764547822306</v>
          </cell>
        </row>
        <row r="33">
          <cell r="K33">
            <v>28.2883784981312</v>
          </cell>
        </row>
        <row r="40">
          <cell r="K40">
            <v>54.7225356773759</v>
          </cell>
        </row>
        <row r="51">
          <cell r="K51">
            <v>0.525922331158381</v>
          </cell>
        </row>
        <row r="53">
          <cell r="K53">
            <v>21.8790653973413</v>
          </cell>
        </row>
        <row r="57">
          <cell r="K57">
            <v>0</v>
          </cell>
        </row>
        <row r="59">
          <cell r="K59">
            <v>4.64848683290828</v>
          </cell>
        </row>
        <row r="60">
          <cell r="K60">
            <v>0</v>
          </cell>
        </row>
        <row r="61">
          <cell r="K61">
            <v>0</v>
          </cell>
        </row>
        <row r="63">
          <cell r="K63">
            <v>0</v>
          </cell>
        </row>
        <row r="69">
          <cell r="K69">
            <v>3.46792903281084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6.30"/>
      <sheetName val="31"/>
      <sheetName val="5.31"/>
      <sheetName val="30"/>
      <sheetName val="6."/>
      <sheetName val="6.3"/>
    </sheetNames>
    <sheetDataSet>
      <sheetData sheetId="0" refreshError="1"/>
      <sheetData sheetId="1" refreshError="1">
        <row r="51">
          <cell r="K5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71">
          <cell r="G71">
            <v>-0.0217525648334911</v>
          </cell>
        </row>
        <row r="93">
          <cell r="E93">
            <v>98.0448097287326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日综合"/>
      <sheetName val="1日综合"/>
      <sheetName val="1日HRB400E"/>
      <sheetName val="1日HRB500E"/>
      <sheetName val="2日综合"/>
      <sheetName val="2日HRB400E"/>
      <sheetName val="2日HRB500E"/>
      <sheetName val="3日综合"/>
      <sheetName val="3日HRB400E"/>
      <sheetName val="3日HRB500E"/>
      <sheetName val="4日综合"/>
      <sheetName val="4日HRB400E"/>
      <sheetName val="4日HRB500E"/>
      <sheetName val="5日综合"/>
      <sheetName val="5日HRB400E"/>
      <sheetName val="5日HRB500E"/>
      <sheetName val="6日综合"/>
      <sheetName val="6日HRB400E"/>
      <sheetName val="6日HRB500E"/>
      <sheetName val="7日综合"/>
      <sheetName val="7日HRB400E"/>
      <sheetName val="7日HRB500E"/>
      <sheetName val="8日综合"/>
      <sheetName val="8日HRB400E"/>
      <sheetName val="8日HRB500E"/>
      <sheetName val="9日综合"/>
      <sheetName val="9日HRB400E"/>
      <sheetName val="9日HRB500E"/>
      <sheetName val="10日综合"/>
      <sheetName val="10日HRB400E"/>
      <sheetName val="10日HRB500E"/>
      <sheetName val="11日综合"/>
      <sheetName val="11日HRB400E"/>
      <sheetName val="11日HRB500E"/>
      <sheetName val="12日综合"/>
      <sheetName val="12日HRB400E"/>
      <sheetName val="12日HRB500E"/>
      <sheetName val="13日综合"/>
      <sheetName val="13日HRB400E"/>
      <sheetName val="13日HRB500E"/>
      <sheetName val="14日综合"/>
      <sheetName val="14日HRB400E"/>
      <sheetName val="14日HRB500E"/>
      <sheetName val="15日综合"/>
      <sheetName val="15日HRB400E"/>
      <sheetName val="15日HRB500E"/>
      <sheetName val="16日综合"/>
      <sheetName val="16日HRB400E"/>
      <sheetName val="16日HRB500E"/>
      <sheetName val="17日综合"/>
      <sheetName val="17日HRB400E"/>
      <sheetName val="17日HRB500E"/>
      <sheetName val="18日综合"/>
      <sheetName val="18日HRB400E"/>
      <sheetName val="18日HRB500E"/>
      <sheetName val="19日综合"/>
      <sheetName val="19日HRB400E"/>
      <sheetName val="19日HRB500E"/>
      <sheetName val="20日综合"/>
      <sheetName val="20日HRB400E"/>
      <sheetName val="20日HRB500E"/>
      <sheetName val="21日综合"/>
      <sheetName val="21日HRB400E"/>
      <sheetName val="21日HRB500E"/>
      <sheetName val="22日综合"/>
      <sheetName val="22日HRB400E"/>
      <sheetName val="22日HRB500E"/>
      <sheetName val="23日综合"/>
      <sheetName val="23日HRB400E"/>
      <sheetName val="23日HRB500E"/>
      <sheetName val="24日综合"/>
      <sheetName val="24日HRB400E"/>
      <sheetName val="24日HRB500E"/>
      <sheetName val="25日综合"/>
      <sheetName val="25日HRB400E"/>
      <sheetName val="25日HRB500E"/>
      <sheetName val="26日综合"/>
      <sheetName val="26日HRB400E"/>
      <sheetName val="26日HRB500E"/>
      <sheetName val="27日综合"/>
      <sheetName val="27日HRB400E"/>
      <sheetName val="27日HRB500E"/>
      <sheetName val="28日综合"/>
      <sheetName val="28日HRB400E"/>
      <sheetName val="28日HRB500E"/>
      <sheetName val="29日综合"/>
      <sheetName val="29日HRB400E"/>
      <sheetName val="29日HRB500E"/>
      <sheetName val="30日综合"/>
      <sheetName val="30日HRB400E"/>
      <sheetName val="30日HRB500E"/>
      <sheetName val="31日综合"/>
      <sheetName val="31日HRB400E"/>
      <sheetName val="31日HRB50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>
        <row r="59">
          <cell r="M59">
            <v>35.105158169742</v>
          </cell>
        </row>
      </sheetData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13"/>
  <sheetViews>
    <sheetView tabSelected="1" workbookViewId="0">
      <pane xSplit="4" ySplit="4" topLeftCell="AC5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3.5"/>
  <cols>
    <col min="1" max="1" width="20" style="12" customWidth="1"/>
    <col min="2" max="2" width="18.125" style="12" customWidth="1"/>
    <col min="3" max="3" width="15.125" style="12" customWidth="1"/>
    <col min="4" max="4" width="60.875" style="12" customWidth="1"/>
    <col min="5" max="6" width="21" style="12" customWidth="1"/>
    <col min="7" max="7" width="15.125" style="12" customWidth="1"/>
    <col min="8" max="9" width="15.125" style="12" hidden="1" customWidth="1"/>
    <col min="10" max="10" width="15.125" style="12" customWidth="1"/>
    <col min="11" max="11" width="21.75" style="12" customWidth="1"/>
    <col min="12" max="12" width="14.5" style="12" hidden="1" customWidth="1"/>
    <col min="13" max="14" width="11.75" style="12" hidden="1" customWidth="1"/>
    <col min="15" max="15" width="12.5" style="12" customWidth="1"/>
    <col min="16" max="16" width="15.5" style="12" customWidth="1"/>
    <col min="17" max="17" width="13.5" style="12" customWidth="1"/>
    <col min="18" max="18" width="11.5" style="12" customWidth="1"/>
    <col min="19" max="19" width="10.375" style="12" customWidth="1"/>
    <col min="20" max="20" width="12.875" style="12" hidden="1" customWidth="1"/>
    <col min="21" max="21" width="13.625" style="12" customWidth="1"/>
    <col min="22" max="22" width="14.5" style="12" customWidth="1"/>
    <col min="23" max="23" width="15.875" style="12" customWidth="1"/>
    <col min="24" max="24" width="16.875" style="12" hidden="1" customWidth="1"/>
    <col min="25" max="25" width="14" style="12" hidden="1" customWidth="1"/>
    <col min="26" max="26" width="13.25" style="12" customWidth="1"/>
    <col min="27" max="27" width="13.25" style="12" hidden="1" customWidth="1"/>
    <col min="28" max="28" width="14.375" style="12" customWidth="1"/>
    <col min="29" max="29" width="16.75" style="12" customWidth="1"/>
    <col min="30" max="30" width="18.875" style="12" hidden="1" customWidth="1"/>
    <col min="31" max="31" width="17" style="12" customWidth="1"/>
    <col min="32" max="33" width="15.5" style="12" customWidth="1"/>
    <col min="34" max="34" width="15.125" style="12" hidden="1" customWidth="1"/>
    <col min="35" max="35" width="12.375" style="12" hidden="1" customWidth="1"/>
    <col min="36" max="36" width="17.25" style="12" hidden="1" customWidth="1"/>
    <col min="37" max="37" width="17.5" style="12" customWidth="1"/>
    <col min="38" max="38" width="18.125" style="12" hidden="1" customWidth="1"/>
    <col min="39" max="40" width="13.875" style="12" hidden="1" customWidth="1"/>
    <col min="41" max="41" width="15.5" style="12" customWidth="1"/>
    <col min="42" max="42" width="12.5" style="12" customWidth="1"/>
    <col min="43" max="43" width="13.125" style="12" customWidth="1"/>
    <col min="44" max="45" width="11.125" style="12" customWidth="1"/>
    <col min="46" max="46" width="14.125" style="12" customWidth="1"/>
    <col min="47" max="47" width="19.375" style="12" customWidth="1"/>
    <col min="48" max="48" width="13" style="12" customWidth="1"/>
    <col min="49" max="16384" width="9" style="12"/>
  </cols>
  <sheetData>
    <row r="1" s="1" customFormat="1" ht="63.95" customHeight="1" spans="1:49">
      <c r="A1" s="13"/>
      <c r="B1" s="14"/>
      <c r="C1" s="14"/>
      <c r="D1" s="15" t="s">
        <v>0</v>
      </c>
      <c r="E1" s="14"/>
      <c r="F1" s="14"/>
      <c r="G1" s="14"/>
      <c r="H1" s="14"/>
      <c r="I1" s="14"/>
      <c r="J1" s="14"/>
      <c r="K1" s="14"/>
      <c r="L1" s="14"/>
      <c r="M1" s="15"/>
      <c r="N1" s="14"/>
      <c r="O1" s="14"/>
      <c r="P1" s="14"/>
      <c r="Q1" s="14"/>
      <c r="R1" s="14"/>
      <c r="S1" s="15" t="s">
        <v>1</v>
      </c>
      <c r="T1" s="14"/>
      <c r="U1" s="14"/>
      <c r="V1" s="14"/>
      <c r="W1" s="14"/>
      <c r="X1" s="14"/>
      <c r="Y1" s="14"/>
      <c r="Z1" s="14"/>
      <c r="AA1" s="14"/>
      <c r="AB1" s="14"/>
      <c r="AC1" s="14"/>
      <c r="AD1" s="15" t="s">
        <v>1</v>
      </c>
      <c r="AE1" s="14"/>
      <c r="AF1" s="14"/>
      <c r="AG1" s="14"/>
      <c r="AH1" s="14"/>
      <c r="AI1" s="14"/>
      <c r="AJ1" s="14"/>
      <c r="AK1" s="14"/>
      <c r="AL1" s="14"/>
      <c r="AM1" s="14"/>
      <c r="AN1" s="15" t="s">
        <v>1</v>
      </c>
      <c r="AO1" s="14"/>
      <c r="AP1" s="14"/>
      <c r="AQ1" s="14"/>
      <c r="AR1" s="14"/>
      <c r="AS1" s="14"/>
      <c r="AT1" s="14"/>
      <c r="AU1" s="14"/>
      <c r="AV1" s="197"/>
      <c r="AW1" s="230"/>
    </row>
    <row r="2" s="2" customFormat="1" ht="39.95" customHeight="1" spans="1:49">
      <c r="A2" s="16" t="s">
        <v>2</v>
      </c>
      <c r="B2" s="17"/>
      <c r="C2" s="18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31" t="s">
        <v>3</v>
      </c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98"/>
      <c r="AW2" s="231"/>
    </row>
    <row r="3" s="3" customFormat="1" ht="30" customHeight="1" spans="1:49">
      <c r="A3" s="21" t="s">
        <v>4</v>
      </c>
      <c r="B3" s="22" t="s">
        <v>5</v>
      </c>
      <c r="C3" s="23"/>
      <c r="D3" s="24" t="s">
        <v>6</v>
      </c>
      <c r="E3" s="25" t="s">
        <v>7</v>
      </c>
      <c r="F3" s="26" t="s">
        <v>8</v>
      </c>
      <c r="G3" s="27" t="s">
        <v>9</v>
      </c>
      <c r="H3" s="28"/>
      <c r="I3" s="84" t="s">
        <v>10</v>
      </c>
      <c r="J3" s="85" t="s">
        <v>11</v>
      </c>
      <c r="K3" s="86" t="s">
        <v>12</v>
      </c>
      <c r="L3" s="87" t="s">
        <v>13</v>
      </c>
      <c r="M3" s="88"/>
      <c r="N3" s="88"/>
      <c r="O3" s="89" t="s">
        <v>14</v>
      </c>
      <c r="P3" s="90" t="s">
        <v>15</v>
      </c>
      <c r="Q3" s="22" t="s">
        <v>16</v>
      </c>
      <c r="R3" s="132"/>
      <c r="S3" s="133" t="s">
        <v>17</v>
      </c>
      <c r="T3" s="22" t="s">
        <v>18</v>
      </c>
      <c r="U3" s="134" t="s">
        <v>19</v>
      </c>
      <c r="V3" s="135"/>
      <c r="W3" s="136" t="s">
        <v>20</v>
      </c>
      <c r="X3" s="137" t="s">
        <v>21</v>
      </c>
      <c r="Y3" s="162"/>
      <c r="Z3" s="163" t="s">
        <v>22</v>
      </c>
      <c r="AA3" s="164" t="s">
        <v>23</v>
      </c>
      <c r="AB3" s="165" t="s">
        <v>24</v>
      </c>
      <c r="AC3" s="166" t="s">
        <v>25</v>
      </c>
      <c r="AD3" s="167" t="s">
        <v>26</v>
      </c>
      <c r="AE3" s="168" t="s">
        <v>27</v>
      </c>
      <c r="AF3" s="169" t="s">
        <v>28</v>
      </c>
      <c r="AG3" s="168" t="s">
        <v>29</v>
      </c>
      <c r="AH3" s="137" t="s">
        <v>30</v>
      </c>
      <c r="AI3" s="162" t="s">
        <v>31</v>
      </c>
      <c r="AJ3" s="162" t="s">
        <v>32</v>
      </c>
      <c r="AK3" s="191" t="s">
        <v>33</v>
      </c>
      <c r="AL3" s="191" t="s">
        <v>34</v>
      </c>
      <c r="AM3" s="162" t="s">
        <v>35</v>
      </c>
      <c r="AN3" s="167" t="s">
        <v>36</v>
      </c>
      <c r="AO3" s="168" t="s">
        <v>37</v>
      </c>
      <c r="AP3" s="169" t="s">
        <v>38</v>
      </c>
      <c r="AQ3" s="136" t="s">
        <v>39</v>
      </c>
      <c r="AR3" s="22" t="s">
        <v>40</v>
      </c>
      <c r="AS3" s="132"/>
      <c r="AT3" s="165" t="s">
        <v>41</v>
      </c>
      <c r="AU3" s="199" t="s">
        <v>42</v>
      </c>
      <c r="AV3" s="200" t="s">
        <v>43</v>
      </c>
      <c r="AW3" s="232"/>
    </row>
    <row r="4" s="3" customFormat="1" ht="20.1" customHeight="1" spans="1:49">
      <c r="A4" s="29"/>
      <c r="B4" s="30" t="s">
        <v>44</v>
      </c>
      <c r="C4" s="31"/>
      <c r="D4" s="32"/>
      <c r="E4" s="33" t="s">
        <v>45</v>
      </c>
      <c r="F4" s="34" t="s">
        <v>46</v>
      </c>
      <c r="G4" s="35" t="s">
        <v>46</v>
      </c>
      <c r="H4" s="36" t="s">
        <v>47</v>
      </c>
      <c r="I4" s="91" t="s">
        <v>48</v>
      </c>
      <c r="J4" s="92"/>
      <c r="K4" s="92"/>
      <c r="L4" s="35" t="s">
        <v>49</v>
      </c>
      <c r="M4" s="93" t="s">
        <v>50</v>
      </c>
      <c r="N4" s="93" t="s">
        <v>51</v>
      </c>
      <c r="O4" s="94"/>
      <c r="P4" s="95" t="s">
        <v>52</v>
      </c>
      <c r="Q4" s="138" t="s">
        <v>53</v>
      </c>
      <c r="R4" s="139" t="s">
        <v>48</v>
      </c>
      <c r="S4" s="140" t="s">
        <v>53</v>
      </c>
      <c r="T4" s="138" t="s">
        <v>46</v>
      </c>
      <c r="U4" s="141" t="s">
        <v>54</v>
      </c>
      <c r="V4" s="142" t="s">
        <v>55</v>
      </c>
      <c r="W4" s="143" t="s">
        <v>46</v>
      </c>
      <c r="X4" s="144" t="s">
        <v>56</v>
      </c>
      <c r="Y4" s="170" t="s">
        <v>57</v>
      </c>
      <c r="Z4" s="141" t="s">
        <v>58</v>
      </c>
      <c r="AA4" s="142"/>
      <c r="AB4" s="171" t="s">
        <v>59</v>
      </c>
      <c r="AC4" s="144"/>
      <c r="AD4" s="172" t="s">
        <v>46</v>
      </c>
      <c r="AE4" s="173" t="s">
        <v>60</v>
      </c>
      <c r="AF4" s="174"/>
      <c r="AG4" s="173" t="s">
        <v>46</v>
      </c>
      <c r="AH4" s="144" t="s">
        <v>46</v>
      </c>
      <c r="AI4" s="170"/>
      <c r="AJ4" s="170" t="s">
        <v>46</v>
      </c>
      <c r="AK4" s="170"/>
      <c r="AL4" s="170"/>
      <c r="AM4" s="170" t="s">
        <v>61</v>
      </c>
      <c r="AN4" s="172"/>
      <c r="AO4" s="143"/>
      <c r="AP4" s="201" t="s">
        <v>46</v>
      </c>
      <c r="AQ4" s="202" t="s">
        <v>46</v>
      </c>
      <c r="AR4" s="30" t="s">
        <v>53</v>
      </c>
      <c r="AS4" s="203" t="s">
        <v>48</v>
      </c>
      <c r="AT4" s="202" t="s">
        <v>46</v>
      </c>
      <c r="AU4" s="204" t="s">
        <v>62</v>
      </c>
      <c r="AV4" s="205" t="s">
        <v>46</v>
      </c>
      <c r="AW4" s="232"/>
    </row>
    <row r="5" s="4" customFormat="1" ht="22.5" customHeight="1" spans="1:49">
      <c r="A5" s="37" t="s">
        <v>63</v>
      </c>
      <c r="B5" s="38" t="s">
        <v>64</v>
      </c>
      <c r="C5" s="39" t="s">
        <v>65</v>
      </c>
      <c r="D5" s="40" t="s">
        <v>66</v>
      </c>
      <c r="E5" s="41" t="s">
        <v>67</v>
      </c>
      <c r="F5" s="41">
        <v>185.040966</v>
      </c>
      <c r="G5" s="42">
        <v>11.9836069</v>
      </c>
      <c r="H5" s="43"/>
      <c r="I5" s="96"/>
      <c r="J5" s="97">
        <v>12.61</v>
      </c>
      <c r="K5" s="98">
        <v>2031594.9939</v>
      </c>
      <c r="L5" s="99"/>
      <c r="M5" s="43"/>
      <c r="N5" s="100"/>
      <c r="O5" s="101">
        <v>1533849.01</v>
      </c>
      <c r="P5" s="102">
        <v>29.02</v>
      </c>
      <c r="Q5" s="42"/>
      <c r="R5" s="145"/>
      <c r="S5" s="97">
        <v>131.92058686</v>
      </c>
      <c r="T5" s="146"/>
      <c r="U5" s="43">
        <v>147.1064089</v>
      </c>
      <c r="V5" s="147">
        <v>113.2892005</v>
      </c>
      <c r="W5" s="98">
        <v>334.22</v>
      </c>
      <c r="X5" s="42"/>
      <c r="Y5" s="175"/>
      <c r="Z5" s="175">
        <v>62.6</v>
      </c>
      <c r="AA5" s="176"/>
      <c r="AB5" s="98"/>
      <c r="AC5" s="99">
        <v>155.49</v>
      </c>
      <c r="AD5" s="177"/>
      <c r="AE5" s="98"/>
      <c r="AF5" s="178">
        <v>208.68</v>
      </c>
      <c r="AG5" s="102"/>
      <c r="AH5" s="42"/>
      <c r="AI5" s="192"/>
      <c r="AJ5" s="192"/>
      <c r="AK5" s="192"/>
      <c r="AL5" s="175"/>
      <c r="AM5" s="43"/>
      <c r="AN5" s="96"/>
      <c r="AO5" s="98"/>
      <c r="AP5" s="206">
        <v>101.182802</v>
      </c>
      <c r="AQ5" s="207">
        <f>'[2]30'!$C$7/10000</f>
        <v>24.1233339</v>
      </c>
      <c r="AR5" s="99"/>
      <c r="AS5" s="96"/>
      <c r="AT5" s="98">
        <v>154.24</v>
      </c>
      <c r="AU5" s="208">
        <v>185.1</v>
      </c>
      <c r="AV5" s="102"/>
      <c r="AW5" s="233"/>
    </row>
    <row r="6" s="4" customFormat="1" ht="24.75" customHeight="1" spans="1:49">
      <c r="A6" s="44"/>
      <c r="B6" s="45" t="s">
        <v>68</v>
      </c>
      <c r="C6" s="46" t="s">
        <v>69</v>
      </c>
      <c r="D6" s="47" t="s">
        <v>70</v>
      </c>
      <c r="E6" s="48">
        <v>0</v>
      </c>
      <c r="F6" s="48">
        <v>0</v>
      </c>
      <c r="G6" s="49">
        <v>0</v>
      </c>
      <c r="H6" s="50"/>
      <c r="I6" s="103"/>
      <c r="J6" s="48"/>
      <c r="K6" s="53"/>
      <c r="L6" s="49"/>
      <c r="M6" s="104"/>
      <c r="N6" s="105"/>
      <c r="O6" s="106"/>
      <c r="P6" s="107"/>
      <c r="Q6" s="49"/>
      <c r="R6" s="148"/>
      <c r="S6" s="48">
        <v>0</v>
      </c>
      <c r="T6" s="149"/>
      <c r="U6" s="50">
        <v>0</v>
      </c>
      <c r="V6" s="150">
        <v>0.868672824598833</v>
      </c>
      <c r="W6" s="53"/>
      <c r="X6" s="49"/>
      <c r="Y6" s="104"/>
      <c r="Z6" s="104"/>
      <c r="AA6" s="106"/>
      <c r="AB6" s="53"/>
      <c r="AC6" s="111">
        <v>0</v>
      </c>
      <c r="AD6" s="148"/>
      <c r="AE6" s="53"/>
      <c r="AF6" s="179">
        <v>0</v>
      </c>
      <c r="AG6" s="107"/>
      <c r="AH6" s="49"/>
      <c r="AI6" s="104"/>
      <c r="AJ6" s="104"/>
      <c r="AK6" s="104"/>
      <c r="AL6" s="104"/>
      <c r="AM6" s="50"/>
      <c r="AN6" s="103"/>
      <c r="AO6" s="53"/>
      <c r="AP6" s="209"/>
      <c r="AQ6" s="210">
        <f>+'[3]6.30'!$E$93</f>
        <v>98.0448097287326</v>
      </c>
      <c r="AR6" s="108"/>
      <c r="AS6" s="103"/>
      <c r="AT6" s="107">
        <v>0</v>
      </c>
      <c r="AU6" s="211">
        <v>0</v>
      </c>
      <c r="AV6" s="107"/>
      <c r="AW6" s="233"/>
    </row>
    <row r="7" s="4" customFormat="1" ht="40.5" customHeight="1" spans="1:49">
      <c r="A7" s="44"/>
      <c r="B7" s="45" t="s">
        <v>71</v>
      </c>
      <c r="C7" s="51" t="s">
        <v>72</v>
      </c>
      <c r="D7" s="52" t="s">
        <v>73</v>
      </c>
      <c r="E7" s="53">
        <v>1171.41151523911</v>
      </c>
      <c r="F7" s="53">
        <v>1094.46</v>
      </c>
      <c r="G7" s="49">
        <v>1066.4550987789</v>
      </c>
      <c r="H7" s="50"/>
      <c r="I7" s="103"/>
      <c r="J7" s="48">
        <v>1083.76143887346</v>
      </c>
      <c r="K7" s="53">
        <v>1206.39457566858</v>
      </c>
      <c r="L7" s="108"/>
      <c r="M7" s="50"/>
      <c r="N7" s="105"/>
      <c r="O7" s="106">
        <v>1084.35</v>
      </c>
      <c r="P7" s="107">
        <v>1061.41</v>
      </c>
      <c r="Q7" s="49"/>
      <c r="R7" s="148"/>
      <c r="S7" s="48">
        <v>1069.51525092736</v>
      </c>
      <c r="T7" s="149"/>
      <c r="U7" s="50">
        <v>1112.60040053396</v>
      </c>
      <c r="V7" s="150">
        <v>1093.95686566953</v>
      </c>
      <c r="W7" s="53">
        <v>1116.71334</v>
      </c>
      <c r="X7" s="49"/>
      <c r="Y7" s="104"/>
      <c r="Z7" s="104">
        <v>1079.485</v>
      </c>
      <c r="AA7" s="106"/>
      <c r="AB7" s="53"/>
      <c r="AC7" s="111">
        <v>1048</v>
      </c>
      <c r="AD7" s="148"/>
      <c r="AE7" s="53"/>
      <c r="AF7" s="179">
        <v>1074.04</v>
      </c>
      <c r="AG7" s="107">
        <v>1094.43</v>
      </c>
      <c r="AH7" s="49"/>
      <c r="AI7" s="104"/>
      <c r="AJ7" s="104"/>
      <c r="AK7" s="104">
        <v>1086.2</v>
      </c>
      <c r="AL7" s="104"/>
      <c r="AM7" s="50"/>
      <c r="AN7" s="103"/>
      <c r="AO7" s="53">
        <v>1095.083</v>
      </c>
      <c r="AP7" s="209">
        <v>1074.614</v>
      </c>
      <c r="AQ7" s="210">
        <f>+'[2]3'!$K$30+'[2]30'!$K$53+'[3]2'!$K$51+'[2]30'!$K$61+'[2]4'!$K$62+'[2]30'!$K$63+'[2]30'!$K$69</f>
        <v>1092.85518182354</v>
      </c>
      <c r="AR7" s="108"/>
      <c r="AS7" s="103"/>
      <c r="AT7" s="53"/>
      <c r="AU7" s="211">
        <v>1087.03</v>
      </c>
      <c r="AV7" s="107"/>
      <c r="AW7" s="233"/>
    </row>
    <row r="8" s="4" customFormat="1" ht="38.1" customHeight="1" spans="1:49">
      <c r="A8" s="44"/>
      <c r="B8" s="45" t="s">
        <v>74</v>
      </c>
      <c r="C8" s="51" t="s">
        <v>72</v>
      </c>
      <c r="D8" s="52" t="s">
        <v>75</v>
      </c>
      <c r="E8" s="53">
        <v>1143.63550628001</v>
      </c>
      <c r="F8" s="53">
        <v>1054.71670619431</v>
      </c>
      <c r="G8" s="49">
        <v>1055</v>
      </c>
      <c r="H8" s="50"/>
      <c r="I8" s="103"/>
      <c r="J8" s="48">
        <v>1048.45825039725</v>
      </c>
      <c r="K8" s="53">
        <v>1058.79325199327</v>
      </c>
      <c r="L8" s="108"/>
      <c r="M8" s="50"/>
      <c r="N8" s="105"/>
      <c r="O8" s="106">
        <v>1056.73</v>
      </c>
      <c r="P8" s="107">
        <v>1049.97</v>
      </c>
      <c r="Q8" s="49"/>
      <c r="R8" s="148"/>
      <c r="S8" s="48">
        <v>1036.55874485937</v>
      </c>
      <c r="T8" s="149"/>
      <c r="U8" s="50">
        <v>1059.83440405144</v>
      </c>
      <c r="V8" s="150">
        <v>1064.94081218631</v>
      </c>
      <c r="W8" s="53">
        <v>1079.0988</v>
      </c>
      <c r="X8" s="49"/>
      <c r="Y8" s="50"/>
      <c r="Z8" s="50">
        <v>1067.358</v>
      </c>
      <c r="AA8" s="106"/>
      <c r="AB8" s="53"/>
      <c r="AC8" s="111">
        <v>1034.5</v>
      </c>
      <c r="AD8" s="148"/>
      <c r="AE8" s="53"/>
      <c r="AF8" s="179">
        <v>1067.9</v>
      </c>
      <c r="AG8" s="107">
        <v>1061.85</v>
      </c>
      <c r="AH8" s="49"/>
      <c r="AI8" s="104"/>
      <c r="AJ8" s="104"/>
      <c r="AK8" s="104">
        <v>1074.77</v>
      </c>
      <c r="AL8" s="104"/>
      <c r="AM8" s="50"/>
      <c r="AN8" s="103"/>
      <c r="AO8" s="53">
        <v>1084.315</v>
      </c>
      <c r="AP8" s="209">
        <v>1065</v>
      </c>
      <c r="AQ8" s="210">
        <f>'[2]30'!$K$30</f>
        <v>1067.77546199781</v>
      </c>
      <c r="AR8" s="108"/>
      <c r="AS8" s="103"/>
      <c r="AT8" s="53">
        <v>1067.97</v>
      </c>
      <c r="AU8" s="211">
        <v>1067.9</v>
      </c>
      <c r="AV8" s="107"/>
      <c r="AW8" s="233"/>
    </row>
    <row r="9" s="4" customFormat="1" ht="24" customHeight="1" spans="1:49">
      <c r="A9" s="44"/>
      <c r="B9" s="45" t="s">
        <v>76</v>
      </c>
      <c r="C9" s="46" t="s">
        <v>72</v>
      </c>
      <c r="D9" s="47" t="s">
        <v>77</v>
      </c>
      <c r="E9" s="53">
        <v>949.553959810308</v>
      </c>
      <c r="F9" s="53">
        <v>995.554435724734</v>
      </c>
      <c r="G9" s="49">
        <v>938.3845109</v>
      </c>
      <c r="H9" s="54"/>
      <c r="I9" s="103"/>
      <c r="J9" s="48">
        <v>967.88</v>
      </c>
      <c r="K9" s="53">
        <v>933.523265947227</v>
      </c>
      <c r="L9" s="108"/>
      <c r="M9" s="50"/>
      <c r="N9" s="105"/>
      <c r="O9" s="106">
        <v>894.38</v>
      </c>
      <c r="P9" s="107">
        <v>971.72</v>
      </c>
      <c r="Q9" s="49"/>
      <c r="R9" s="148"/>
      <c r="S9" s="48">
        <v>994.394330614573</v>
      </c>
      <c r="T9" s="149"/>
      <c r="U9" s="54">
        <v>914.994051790716</v>
      </c>
      <c r="V9" s="150">
        <v>909.835643383568</v>
      </c>
      <c r="W9" s="151">
        <v>988.9512</v>
      </c>
      <c r="X9" s="49"/>
      <c r="Y9" s="104"/>
      <c r="Z9" s="104">
        <v>924.837</v>
      </c>
      <c r="AA9" s="106"/>
      <c r="AB9" s="151"/>
      <c r="AC9" s="111">
        <v>992</v>
      </c>
      <c r="AD9" s="148"/>
      <c r="AE9" s="151"/>
      <c r="AF9" s="179">
        <v>902</v>
      </c>
      <c r="AG9" s="107">
        <v>801.87</v>
      </c>
      <c r="AH9" s="49"/>
      <c r="AI9" s="104"/>
      <c r="AJ9" s="104"/>
      <c r="AK9" s="104">
        <v>969.79</v>
      </c>
      <c r="AL9" s="104"/>
      <c r="AM9" s="54"/>
      <c r="AN9" s="193"/>
      <c r="AO9" s="151">
        <v>976.018</v>
      </c>
      <c r="AP9" s="209">
        <v>812</v>
      </c>
      <c r="AQ9" s="212">
        <f>+'[2]30'!$K$31</f>
        <v>984.764547822306</v>
      </c>
      <c r="AR9" s="213"/>
      <c r="AS9" s="103"/>
      <c r="AT9" s="53">
        <v>826.57</v>
      </c>
      <c r="AU9" s="214">
        <v>850</v>
      </c>
      <c r="AV9" s="215"/>
      <c r="AW9" s="233"/>
    </row>
    <row r="10" s="4" customFormat="1" ht="26.25" customHeight="1" spans="1:49">
      <c r="A10" s="44"/>
      <c r="B10" s="45" t="s">
        <v>78</v>
      </c>
      <c r="C10" s="46" t="s">
        <v>72</v>
      </c>
      <c r="D10" s="47" t="s">
        <v>79</v>
      </c>
      <c r="E10" s="53">
        <v>0</v>
      </c>
      <c r="F10" s="53">
        <v>32.3167794739944</v>
      </c>
      <c r="G10" s="49">
        <v>0</v>
      </c>
      <c r="H10" s="50"/>
      <c r="I10" s="103"/>
      <c r="J10" s="48"/>
      <c r="K10" s="53">
        <v>22.5234865704151</v>
      </c>
      <c r="L10" s="108"/>
      <c r="M10" s="50"/>
      <c r="N10" s="105"/>
      <c r="O10" s="106">
        <v>0</v>
      </c>
      <c r="P10" s="107">
        <v>53.09</v>
      </c>
      <c r="Q10" s="49"/>
      <c r="R10" s="148"/>
      <c r="S10" s="48">
        <v>4.87909502214435</v>
      </c>
      <c r="T10" s="149"/>
      <c r="U10" s="50">
        <v>1.24809056046165</v>
      </c>
      <c r="V10" s="150">
        <v>0.219924813875793</v>
      </c>
      <c r="W10" s="53">
        <v>0</v>
      </c>
      <c r="X10" s="49"/>
      <c r="Y10" s="50"/>
      <c r="Z10" s="50">
        <v>1.491</v>
      </c>
      <c r="AA10" s="106"/>
      <c r="AB10" s="53"/>
      <c r="AC10" s="111">
        <v>0</v>
      </c>
      <c r="AD10" s="148"/>
      <c r="AE10" s="53"/>
      <c r="AF10" s="179">
        <v>3.6</v>
      </c>
      <c r="AG10" s="107">
        <v>1.08</v>
      </c>
      <c r="AH10" s="49"/>
      <c r="AI10" s="104"/>
      <c r="AJ10" s="104"/>
      <c r="AK10" s="104">
        <v>29.65</v>
      </c>
      <c r="AL10" s="104"/>
      <c r="AM10" s="50"/>
      <c r="AN10" s="103"/>
      <c r="AO10" s="53">
        <v>0</v>
      </c>
      <c r="AP10" s="209"/>
      <c r="AQ10" s="210">
        <f>'[2]30'!$K$40</f>
        <v>54.7225356773759</v>
      </c>
      <c r="AR10" s="108"/>
      <c r="AS10" s="103"/>
      <c r="AT10" s="53"/>
      <c r="AU10" s="211">
        <v>11</v>
      </c>
      <c r="AV10" s="107"/>
      <c r="AW10" s="233"/>
    </row>
    <row r="11" s="4" customFormat="1" ht="29.25" customHeight="1" spans="1:49">
      <c r="A11" s="44"/>
      <c r="B11" s="45" t="s">
        <v>80</v>
      </c>
      <c r="C11" s="46" t="s">
        <v>72</v>
      </c>
      <c r="D11" s="47" t="s">
        <v>81</v>
      </c>
      <c r="E11" s="53">
        <v>194.081546469699</v>
      </c>
      <c r="F11" s="53">
        <v>26.845</v>
      </c>
      <c r="G11" s="49">
        <v>116.6143057</v>
      </c>
      <c r="H11" s="54"/>
      <c r="I11" s="103"/>
      <c r="J11" s="48">
        <v>138.9</v>
      </c>
      <c r="K11" s="53">
        <v>102.746499475628</v>
      </c>
      <c r="L11" s="108"/>
      <c r="M11" s="50"/>
      <c r="N11" s="105"/>
      <c r="O11" s="106">
        <v>162.35</v>
      </c>
      <c r="P11" s="107">
        <v>25.16</v>
      </c>
      <c r="Q11" s="49"/>
      <c r="R11" s="148"/>
      <c r="S11" s="48">
        <v>37.2853192226558</v>
      </c>
      <c r="T11" s="149"/>
      <c r="U11" s="54">
        <v>143.592261700264</v>
      </c>
      <c r="V11" s="150">
        <v>154.885243988868</v>
      </c>
      <c r="W11" s="151">
        <v>91.950552</v>
      </c>
      <c r="X11" s="49"/>
      <c r="Y11" s="104"/>
      <c r="Z11" s="104">
        <v>141.03</v>
      </c>
      <c r="AA11" s="106"/>
      <c r="AB11" s="151"/>
      <c r="AC11" s="111">
        <v>42.5</v>
      </c>
      <c r="AD11" s="148"/>
      <c r="AE11" s="151"/>
      <c r="AF11" s="179">
        <v>158.1</v>
      </c>
      <c r="AG11" s="107">
        <v>292.55</v>
      </c>
      <c r="AH11" s="49"/>
      <c r="AI11" s="104"/>
      <c r="AJ11" s="104"/>
      <c r="AK11" s="104">
        <v>77.5</v>
      </c>
      <c r="AL11" s="104"/>
      <c r="AM11" s="54"/>
      <c r="AN11" s="193"/>
      <c r="AO11" s="151">
        <v>108.297</v>
      </c>
      <c r="AP11" s="209">
        <v>253</v>
      </c>
      <c r="AQ11" s="212">
        <f>+'[2]30'!$K$33</f>
        <v>28.2883784981312</v>
      </c>
      <c r="AR11" s="213"/>
      <c r="AS11" s="103"/>
      <c r="AT11" s="53">
        <v>241.4</v>
      </c>
      <c r="AU11" s="214">
        <v>220</v>
      </c>
      <c r="AV11" s="215"/>
      <c r="AW11" s="233"/>
    </row>
    <row r="12" s="4" customFormat="1" ht="32.25" customHeight="1" spans="1:49">
      <c r="A12" s="44"/>
      <c r="B12" s="45" t="s">
        <v>82</v>
      </c>
      <c r="C12" s="46" t="s">
        <v>72</v>
      </c>
      <c r="D12" s="47" t="s">
        <v>83</v>
      </c>
      <c r="E12" s="53">
        <v>0</v>
      </c>
      <c r="F12" s="53">
        <v>23.3</v>
      </c>
      <c r="G12" s="49">
        <v>5.7227512</v>
      </c>
      <c r="H12" s="50"/>
      <c r="I12" s="103"/>
      <c r="J12" s="48"/>
      <c r="K12" s="53">
        <v>0.470185223393516</v>
      </c>
      <c r="L12" s="108"/>
      <c r="M12" s="50"/>
      <c r="N12" s="105"/>
      <c r="O12" s="106">
        <v>4.94</v>
      </c>
      <c r="P12" s="109">
        <v>35.45</v>
      </c>
      <c r="Q12" s="49"/>
      <c r="R12" s="148"/>
      <c r="S12" s="48">
        <v>18.8405060679866</v>
      </c>
      <c r="T12" s="149"/>
      <c r="U12" s="50">
        <v>18.1367152688414</v>
      </c>
      <c r="V12" s="150">
        <v>21.3966963837207</v>
      </c>
      <c r="W12" s="53">
        <v>0</v>
      </c>
      <c r="X12" s="49"/>
      <c r="Y12" s="50"/>
      <c r="Z12" s="50"/>
      <c r="AA12" s="106"/>
      <c r="AB12" s="53"/>
      <c r="AC12" s="111">
        <v>13.5</v>
      </c>
      <c r="AD12" s="148"/>
      <c r="AE12" s="53"/>
      <c r="AF12" s="179">
        <v>4.3</v>
      </c>
      <c r="AG12" s="107">
        <v>15.63</v>
      </c>
      <c r="AH12" s="49"/>
      <c r="AI12" s="104"/>
      <c r="AJ12" s="104"/>
      <c r="AK12" s="104">
        <v>11.7</v>
      </c>
      <c r="AL12" s="104"/>
      <c r="AM12" s="105"/>
      <c r="AN12" s="103"/>
      <c r="AO12" s="53"/>
      <c r="AP12" s="209"/>
      <c r="AQ12" s="210">
        <f>'[2]30'!$K$51+'[2]30'!$K$53+'[2]30'!$K$57+'[2]30'!$K$59+'[2]30'!$K$60+'[2]30'!$K$61</f>
        <v>27.053474561408</v>
      </c>
      <c r="AR12" s="108"/>
      <c r="AS12" s="103"/>
      <c r="AT12" s="53">
        <v>10.9</v>
      </c>
      <c r="AU12" s="211">
        <v>8.6</v>
      </c>
      <c r="AV12" s="107"/>
      <c r="AW12" s="233"/>
    </row>
    <row r="13" s="4" customFormat="1" ht="37.5" customHeight="1" spans="1:49">
      <c r="A13" s="44"/>
      <c r="B13" s="55" t="s">
        <v>84</v>
      </c>
      <c r="C13" s="56" t="s">
        <v>85</v>
      </c>
      <c r="D13" s="57" t="s">
        <v>86</v>
      </c>
      <c r="E13" s="53">
        <v>41.2113753188902</v>
      </c>
      <c r="F13" s="53"/>
      <c r="G13" s="49">
        <v>10.4366574308</v>
      </c>
      <c r="H13" s="50"/>
      <c r="I13" s="103"/>
      <c r="J13" s="48">
        <v>24.33</v>
      </c>
      <c r="K13" s="53">
        <v>-20.48</v>
      </c>
      <c r="L13" s="108"/>
      <c r="M13" s="50"/>
      <c r="N13" s="105"/>
      <c r="O13" s="106">
        <v>-16.82</v>
      </c>
      <c r="P13" s="109">
        <v>-25.97</v>
      </c>
      <c r="Q13" s="49"/>
      <c r="R13" s="148"/>
      <c r="S13" s="48">
        <v>25.14</v>
      </c>
      <c r="T13" s="149"/>
      <c r="U13" s="50">
        <v>-18.9833862477618</v>
      </c>
      <c r="V13" s="150">
        <v>3.05070319621304</v>
      </c>
      <c r="W13" s="53">
        <v>-34.74</v>
      </c>
      <c r="X13" s="108"/>
      <c r="Y13" s="104"/>
      <c r="Z13" s="104">
        <v>-18.395</v>
      </c>
      <c r="AA13" s="106"/>
      <c r="AB13" s="53"/>
      <c r="AC13" s="149">
        <v>18.9</v>
      </c>
      <c r="AD13" s="148"/>
      <c r="AE13" s="53"/>
      <c r="AF13" s="179">
        <v>-25.76</v>
      </c>
      <c r="AG13" s="107">
        <v>8.8</v>
      </c>
      <c r="AH13" s="49"/>
      <c r="AI13" s="104"/>
      <c r="AJ13" s="104"/>
      <c r="AK13" s="104">
        <v>-13.01</v>
      </c>
      <c r="AL13" s="104"/>
      <c r="AM13" s="50"/>
      <c r="AN13" s="103"/>
      <c r="AO13" s="53"/>
      <c r="AP13" s="209">
        <v>-17.4</v>
      </c>
      <c r="AQ13" s="210">
        <f>+'[3]6.30'!$G$71</f>
        <v>-0.0217525648334911</v>
      </c>
      <c r="AR13" s="108"/>
      <c r="AS13" s="103"/>
      <c r="AT13" s="53"/>
      <c r="AU13" s="211">
        <v>-16.25</v>
      </c>
      <c r="AV13" s="107"/>
      <c r="AW13" s="233"/>
    </row>
    <row r="14" s="4" customFormat="1" ht="23.25" customHeight="1" spans="1:49">
      <c r="A14" s="44"/>
      <c r="B14" s="58" t="s">
        <v>87</v>
      </c>
      <c r="C14" s="59" t="s">
        <v>72</v>
      </c>
      <c r="D14" s="60" t="s">
        <v>88</v>
      </c>
      <c r="E14" s="53">
        <v>0</v>
      </c>
      <c r="F14" s="53">
        <v>-0.0951957761147461</v>
      </c>
      <c r="G14" s="49">
        <v>-0.0721068379</v>
      </c>
      <c r="H14" s="50"/>
      <c r="I14" s="103"/>
      <c r="J14" s="48">
        <v>0.09</v>
      </c>
      <c r="K14" s="53">
        <v>90.02</v>
      </c>
      <c r="L14" s="108"/>
      <c r="M14" s="50"/>
      <c r="N14" s="105"/>
      <c r="O14" s="106">
        <v>66.74</v>
      </c>
      <c r="P14" s="109">
        <v>128.89</v>
      </c>
      <c r="Q14" s="49"/>
      <c r="R14" s="148"/>
      <c r="S14" s="48">
        <v>94.1344314245851</v>
      </c>
      <c r="T14" s="149"/>
      <c r="U14" s="50">
        <v>3.40323028550034</v>
      </c>
      <c r="V14" s="150">
        <v>84.6824629504686</v>
      </c>
      <c r="W14" s="53">
        <v>62.0568</v>
      </c>
      <c r="X14" s="108"/>
      <c r="Y14" s="50"/>
      <c r="Z14" s="50">
        <v>115</v>
      </c>
      <c r="AA14" s="106"/>
      <c r="AB14" s="53"/>
      <c r="AC14" s="111">
        <v>33</v>
      </c>
      <c r="AD14" s="148"/>
      <c r="AE14" s="53"/>
      <c r="AF14" s="180">
        <v>109.8</v>
      </c>
      <c r="AG14" s="107">
        <v>90</v>
      </c>
      <c r="AH14" s="49"/>
      <c r="AI14" s="104"/>
      <c r="AJ14" s="104"/>
      <c r="AK14" s="104"/>
      <c r="AL14" s="104"/>
      <c r="AM14" s="50"/>
      <c r="AN14" s="103"/>
      <c r="AO14" s="53"/>
      <c r="AP14" s="209"/>
      <c r="AQ14" s="210">
        <f>+'[2]30'!$AB$7</f>
        <v>97.7684100289305</v>
      </c>
      <c r="AR14" s="108"/>
      <c r="AS14" s="103"/>
      <c r="AT14" s="53">
        <v>83.19</v>
      </c>
      <c r="AU14" s="211">
        <v>71</v>
      </c>
      <c r="AV14" s="107"/>
      <c r="AW14" s="233"/>
    </row>
    <row r="15" s="4" customFormat="1" ht="20.1" customHeight="1" spans="1:49">
      <c r="A15" s="44"/>
      <c r="B15" s="45" t="s">
        <v>89</v>
      </c>
      <c r="C15" s="46" t="s">
        <v>90</v>
      </c>
      <c r="D15" s="47" t="s">
        <v>91</v>
      </c>
      <c r="E15" s="53">
        <v>0.0171186400286959</v>
      </c>
      <c r="F15" s="53">
        <v>0.278830873377339</v>
      </c>
      <c r="G15" s="49">
        <v>0.2691677078</v>
      </c>
      <c r="H15" s="50"/>
      <c r="I15" s="103"/>
      <c r="J15" s="48"/>
      <c r="K15" s="53">
        <v>0.460832202630733</v>
      </c>
      <c r="L15" s="108"/>
      <c r="M15" s="50"/>
      <c r="N15" s="105"/>
      <c r="O15" s="106">
        <v>0.52</v>
      </c>
      <c r="P15" s="109">
        <v>0.68</v>
      </c>
      <c r="Q15" s="49"/>
      <c r="R15" s="148"/>
      <c r="S15" s="48">
        <v>0.332080408630995</v>
      </c>
      <c r="T15" s="149"/>
      <c r="U15" s="50">
        <v>0.483320158253667</v>
      </c>
      <c r="V15" s="150">
        <v>0.482604617602652</v>
      </c>
      <c r="W15" s="53">
        <v>0.6324</v>
      </c>
      <c r="X15" s="108"/>
      <c r="Y15" s="50"/>
      <c r="Z15" s="50">
        <v>0.067</v>
      </c>
      <c r="AA15" s="106"/>
      <c r="AB15" s="53"/>
      <c r="AC15" s="111">
        <v>0.45</v>
      </c>
      <c r="AD15" s="148"/>
      <c r="AE15" s="53"/>
      <c r="AF15" s="179"/>
      <c r="AG15" s="107">
        <v>0.599</v>
      </c>
      <c r="AH15" s="49"/>
      <c r="AI15" s="104"/>
      <c r="AJ15" s="104"/>
      <c r="AK15" s="104">
        <v>0.3</v>
      </c>
      <c r="AL15" s="104"/>
      <c r="AM15" s="50"/>
      <c r="AN15" s="103"/>
      <c r="AO15" s="53">
        <v>0.543</v>
      </c>
      <c r="AP15" s="209">
        <v>0.419</v>
      </c>
      <c r="AQ15" s="210">
        <f>+'[1]2023'!$H$13</f>
        <v>1.01012281722801</v>
      </c>
      <c r="AR15" s="108"/>
      <c r="AS15" s="103"/>
      <c r="AT15" s="53">
        <v>0.11</v>
      </c>
      <c r="AU15" s="211">
        <v>0.54</v>
      </c>
      <c r="AV15" s="107"/>
      <c r="AW15" s="233"/>
    </row>
    <row r="16" s="4" customFormat="1" ht="20.1" customHeight="1" spans="1:49">
      <c r="A16" s="44"/>
      <c r="B16" s="45" t="s">
        <v>92</v>
      </c>
      <c r="C16" s="46" t="s">
        <v>90</v>
      </c>
      <c r="D16" s="47" t="s">
        <v>93</v>
      </c>
      <c r="E16" s="53">
        <v>3.31587090201035</v>
      </c>
      <c r="F16" s="53">
        <v>0.234398144954307</v>
      </c>
      <c r="G16" s="49">
        <v>0.3843250232</v>
      </c>
      <c r="H16" s="50"/>
      <c r="I16" s="103"/>
      <c r="J16" s="48">
        <v>11.61</v>
      </c>
      <c r="K16" s="53">
        <v>0.180537234693568</v>
      </c>
      <c r="L16" s="108"/>
      <c r="M16" s="50"/>
      <c r="N16" s="105"/>
      <c r="O16" s="106"/>
      <c r="P16" s="109">
        <v>0.18</v>
      </c>
      <c r="Q16" s="49"/>
      <c r="R16" s="148"/>
      <c r="S16" s="48">
        <v>0.58325071335483</v>
      </c>
      <c r="T16" s="149"/>
      <c r="U16" s="50">
        <v>0.515253978818011</v>
      </c>
      <c r="V16" s="150">
        <v>0.0189942777958085</v>
      </c>
      <c r="W16" s="53">
        <v>0.2856</v>
      </c>
      <c r="X16" s="108"/>
      <c r="Y16" s="50"/>
      <c r="Z16" s="50">
        <v>0.639</v>
      </c>
      <c r="AA16" s="106"/>
      <c r="AB16" s="53"/>
      <c r="AC16" s="111">
        <v>2</v>
      </c>
      <c r="AD16" s="148"/>
      <c r="AE16" s="53"/>
      <c r="AF16" s="179">
        <v>1.98</v>
      </c>
      <c r="AG16" s="107">
        <v>0.93</v>
      </c>
      <c r="AH16" s="49"/>
      <c r="AI16" s="104"/>
      <c r="AJ16" s="104"/>
      <c r="AK16" s="104"/>
      <c r="AL16" s="50"/>
      <c r="AM16" s="50"/>
      <c r="AN16" s="103"/>
      <c r="AO16" s="53"/>
      <c r="AP16" s="179"/>
      <c r="AQ16" s="210"/>
      <c r="AR16" s="108"/>
      <c r="AS16" s="103"/>
      <c r="AT16" s="53">
        <v>0.85</v>
      </c>
      <c r="AU16" s="211">
        <v>0.9</v>
      </c>
      <c r="AV16" s="107"/>
      <c r="AW16" s="233"/>
    </row>
    <row r="17" s="4" customFormat="1" ht="20.1" customHeight="1" spans="1:49">
      <c r="A17" s="44"/>
      <c r="B17" s="45" t="s">
        <v>94</v>
      </c>
      <c r="C17" s="46" t="s">
        <v>90</v>
      </c>
      <c r="D17" s="47" t="s">
        <v>95</v>
      </c>
      <c r="E17" s="53" t="s">
        <v>96</v>
      </c>
      <c r="F17" s="53">
        <v>36.8563295954258</v>
      </c>
      <c r="G17" s="49">
        <v>36.0898603909</v>
      </c>
      <c r="H17" s="50"/>
      <c r="I17" s="103"/>
      <c r="J17" s="48">
        <v>39.36</v>
      </c>
      <c r="K17" s="53">
        <v>71.6904137349593</v>
      </c>
      <c r="L17" s="108"/>
      <c r="M17" s="50"/>
      <c r="N17" s="105"/>
      <c r="O17" s="106">
        <v>47.94</v>
      </c>
      <c r="P17" s="109">
        <v>29.97</v>
      </c>
      <c r="Q17" s="49"/>
      <c r="R17" s="148"/>
      <c r="S17" s="48">
        <v>36.5207379800415</v>
      </c>
      <c r="T17" s="149"/>
      <c r="U17" s="50">
        <v>55.2800034545615</v>
      </c>
      <c r="V17" s="150">
        <v>29.5117514903378</v>
      </c>
      <c r="W17" s="53">
        <v>32.5992</v>
      </c>
      <c r="X17" s="108"/>
      <c r="Y17" s="50"/>
      <c r="Z17" s="50">
        <v>62.7</v>
      </c>
      <c r="AA17" s="106"/>
      <c r="AB17" s="53"/>
      <c r="AC17" s="111">
        <v>50.95</v>
      </c>
      <c r="AD17" s="148"/>
      <c r="AE17" s="53"/>
      <c r="AF17" s="179">
        <v>80.55</v>
      </c>
      <c r="AG17" s="107">
        <v>27.71</v>
      </c>
      <c r="AH17" s="49"/>
      <c r="AI17" s="104"/>
      <c r="AJ17" s="104"/>
      <c r="AK17" s="104">
        <v>75.49</v>
      </c>
      <c r="AL17" s="50"/>
      <c r="AM17" s="50"/>
      <c r="AN17" s="103"/>
      <c r="AO17" s="53"/>
      <c r="AP17" s="179">
        <v>34.592</v>
      </c>
      <c r="AQ17" s="210">
        <f>+'[1]2023'!$J$13</f>
        <v>64.6828896662426</v>
      </c>
      <c r="AR17" s="108"/>
      <c r="AS17" s="103"/>
      <c r="AT17" s="53">
        <v>42.14</v>
      </c>
      <c r="AU17" s="211">
        <v>21</v>
      </c>
      <c r="AV17" s="107"/>
      <c r="AW17" s="233"/>
    </row>
    <row r="18" s="4" customFormat="1" ht="20.1" customHeight="1" spans="1:49">
      <c r="A18" s="44"/>
      <c r="B18" s="45" t="s">
        <v>97</v>
      </c>
      <c r="C18" s="46" t="s">
        <v>90</v>
      </c>
      <c r="D18" s="47" t="s">
        <v>98</v>
      </c>
      <c r="E18" s="53">
        <v>62.5064219078977</v>
      </c>
      <c r="F18" s="53">
        <v>50.1865096029621</v>
      </c>
      <c r="G18" s="49">
        <v>52.6438496577</v>
      </c>
      <c r="H18" s="50"/>
      <c r="I18" s="103"/>
      <c r="J18" s="48">
        <v>44.51</v>
      </c>
      <c r="K18" s="53">
        <v>48.6084326244404</v>
      </c>
      <c r="L18" s="108"/>
      <c r="M18" s="50"/>
      <c r="N18" s="105"/>
      <c r="O18" s="106">
        <v>52.29</v>
      </c>
      <c r="P18" s="109">
        <v>51.38</v>
      </c>
      <c r="Q18" s="49"/>
      <c r="R18" s="148"/>
      <c r="S18" s="48">
        <v>52.0441926237754</v>
      </c>
      <c r="T18" s="149"/>
      <c r="U18" s="50">
        <v>48.3727715868635</v>
      </c>
      <c r="V18" s="150">
        <v>45.4175381759562</v>
      </c>
      <c r="W18" s="53">
        <v>50.8368</v>
      </c>
      <c r="X18" s="108"/>
      <c r="Y18" s="50"/>
      <c r="Z18" s="50">
        <v>50.17</v>
      </c>
      <c r="AA18" s="106"/>
      <c r="AB18" s="53"/>
      <c r="AC18" s="111">
        <v>52.51</v>
      </c>
      <c r="AD18" s="148"/>
      <c r="AE18" s="53"/>
      <c r="AF18" s="179">
        <v>57</v>
      </c>
      <c r="AG18" s="107">
        <v>48.69</v>
      </c>
      <c r="AH18" s="49"/>
      <c r="AI18" s="104"/>
      <c r="AJ18" s="104"/>
      <c r="AK18" s="104">
        <v>52.55</v>
      </c>
      <c r="AL18" s="50"/>
      <c r="AM18" s="50"/>
      <c r="AN18" s="103"/>
      <c r="AO18" s="53">
        <v>51.967</v>
      </c>
      <c r="AP18" s="179">
        <v>40.67</v>
      </c>
      <c r="AQ18" s="210">
        <f>+'[1]2023'!$L$13</f>
        <v>56.4550273419164</v>
      </c>
      <c r="AR18" s="108"/>
      <c r="AS18" s="103"/>
      <c r="AT18" s="53">
        <v>49</v>
      </c>
      <c r="AU18" s="211">
        <v>51</v>
      </c>
      <c r="AV18" s="107"/>
      <c r="AW18" s="233"/>
    </row>
    <row r="19" s="4" customFormat="1" ht="20.1" customHeight="1" spans="1:49">
      <c r="A19" s="44"/>
      <c r="B19" s="45" t="s">
        <v>99</v>
      </c>
      <c r="C19" s="46" t="s">
        <v>90</v>
      </c>
      <c r="D19" s="47" t="s">
        <v>100</v>
      </c>
      <c r="E19" s="53">
        <v>0</v>
      </c>
      <c r="F19" s="53">
        <v>155.6</v>
      </c>
      <c r="G19" s="49">
        <v>-131.4809066376</v>
      </c>
      <c r="H19" s="50"/>
      <c r="I19" s="103"/>
      <c r="J19" s="48">
        <v>104.79</v>
      </c>
      <c r="K19" s="53">
        <v>144.61</v>
      </c>
      <c r="L19" s="108"/>
      <c r="M19" s="50"/>
      <c r="N19" s="105"/>
      <c r="O19" s="106">
        <v>117.62</v>
      </c>
      <c r="P19" s="109">
        <v>149.05</v>
      </c>
      <c r="Q19" s="49"/>
      <c r="R19" s="148"/>
      <c r="S19" s="48">
        <v>157.122273673483</v>
      </c>
      <c r="T19" s="149"/>
      <c r="U19" s="50">
        <v>137.218578332397</v>
      </c>
      <c r="V19" s="150">
        <v>86.6301932869163</v>
      </c>
      <c r="W19" s="53">
        <v>175.8786</v>
      </c>
      <c r="X19" s="108"/>
      <c r="Y19" s="50"/>
      <c r="Z19" s="50">
        <v>157.6</v>
      </c>
      <c r="AA19" s="106"/>
      <c r="AB19" s="53"/>
      <c r="AC19" s="111">
        <v>134</v>
      </c>
      <c r="AD19" s="148"/>
      <c r="AE19" s="53"/>
      <c r="AF19" s="179">
        <v>154.15</v>
      </c>
      <c r="AG19" s="107">
        <v>130.11</v>
      </c>
      <c r="AH19" s="49"/>
      <c r="AI19" s="104"/>
      <c r="AJ19" s="104"/>
      <c r="AK19" s="104">
        <v>139.7</v>
      </c>
      <c r="AL19" s="50"/>
      <c r="AM19" s="50"/>
      <c r="AN19" s="103"/>
      <c r="AO19" s="53"/>
      <c r="AP19" s="179">
        <v>109.629</v>
      </c>
      <c r="AQ19" s="210">
        <f>+'[2]30'!$Z$7</f>
        <v>117.557341441931</v>
      </c>
      <c r="AR19" s="108"/>
      <c r="AS19" s="103"/>
      <c r="AT19" s="53">
        <v>112</v>
      </c>
      <c r="AU19" s="211">
        <v>115</v>
      </c>
      <c r="AV19" s="107"/>
      <c r="AW19" s="233"/>
    </row>
    <row r="20" s="4" customFormat="1" ht="20.1" customHeight="1" spans="1:49">
      <c r="A20" s="44"/>
      <c r="B20" s="45" t="s">
        <v>101</v>
      </c>
      <c r="C20" s="46" t="s">
        <v>102</v>
      </c>
      <c r="D20" s="61" t="s">
        <v>103</v>
      </c>
      <c r="E20" s="53">
        <v>160.552894409938</v>
      </c>
      <c r="F20" s="53">
        <v>511.68</v>
      </c>
      <c r="G20" s="49">
        <v>260.513193478261</v>
      </c>
      <c r="H20" s="50"/>
      <c r="I20" s="103"/>
      <c r="J20" s="48">
        <v>137.05</v>
      </c>
      <c r="K20" s="53">
        <v>732.255110309278</v>
      </c>
      <c r="L20" s="108"/>
      <c r="M20" s="50"/>
      <c r="N20" s="105"/>
      <c r="O20" s="106"/>
      <c r="P20" s="109">
        <v>322.49</v>
      </c>
      <c r="Q20" s="49"/>
      <c r="R20" s="148"/>
      <c r="S20" s="48">
        <v>779.058583818897</v>
      </c>
      <c r="T20" s="149"/>
      <c r="U20" s="50">
        <v>756.73925170068</v>
      </c>
      <c r="V20" s="150">
        <v>301.575933333333</v>
      </c>
      <c r="W20" s="53">
        <v>420.48</v>
      </c>
      <c r="X20" s="108"/>
      <c r="Y20" s="50"/>
      <c r="Z20" s="50">
        <v>370.091</v>
      </c>
      <c r="AA20" s="106"/>
      <c r="AB20" s="53"/>
      <c r="AC20" s="111">
        <v>244</v>
      </c>
      <c r="AD20" s="148"/>
      <c r="AE20" s="53"/>
      <c r="AF20" s="179">
        <v>481.5</v>
      </c>
      <c r="AG20" s="107">
        <v>398.37</v>
      </c>
      <c r="AH20" s="49"/>
      <c r="AI20" s="104"/>
      <c r="AJ20" s="104"/>
      <c r="AK20" s="104">
        <v>363.97</v>
      </c>
      <c r="AL20" s="50"/>
      <c r="AM20" s="50"/>
      <c r="AN20" s="103"/>
      <c r="AO20" s="53"/>
      <c r="AP20" s="179">
        <v>589.9475</v>
      </c>
      <c r="AQ20" s="210">
        <f>+'[1]2023'!$P$13</f>
        <v>394.817248772504</v>
      </c>
      <c r="AR20" s="108"/>
      <c r="AS20" s="103"/>
      <c r="AT20" s="53">
        <v>512</v>
      </c>
      <c r="AU20" s="211">
        <v>3191.37931034483</v>
      </c>
      <c r="AV20" s="107"/>
      <c r="AW20" s="233"/>
    </row>
    <row r="21" s="4" customFormat="1" ht="20.1" customHeight="1" spans="1:49">
      <c r="A21" s="44"/>
      <c r="B21" s="45" t="s">
        <v>104</v>
      </c>
      <c r="C21" s="46" t="s">
        <v>69</v>
      </c>
      <c r="D21" s="47" t="s">
        <v>105</v>
      </c>
      <c r="E21" s="53">
        <v>100</v>
      </c>
      <c r="F21" s="53">
        <v>98.78</v>
      </c>
      <c r="G21" s="49">
        <v>88</v>
      </c>
      <c r="H21" s="50"/>
      <c r="I21" s="103"/>
      <c r="J21" s="48"/>
      <c r="K21" s="110">
        <v>0.969741159314619</v>
      </c>
      <c r="L21" s="111"/>
      <c r="M21" s="104"/>
      <c r="N21" s="105"/>
      <c r="O21" s="106">
        <v>99.95</v>
      </c>
      <c r="P21" s="109">
        <v>98.28</v>
      </c>
      <c r="Q21" s="49"/>
      <c r="R21" s="148"/>
      <c r="S21" s="48">
        <v>94.4864048338369</v>
      </c>
      <c r="T21" s="149"/>
      <c r="U21" s="50">
        <v>99.9962679855068</v>
      </c>
      <c r="V21" s="150">
        <v>100</v>
      </c>
      <c r="W21" s="53">
        <v>99.8</v>
      </c>
      <c r="X21" s="108"/>
      <c r="Y21" s="50"/>
      <c r="Z21" s="50"/>
      <c r="AA21" s="106"/>
      <c r="AB21" s="53"/>
      <c r="AC21" s="111">
        <v>98.93</v>
      </c>
      <c r="AD21" s="148"/>
      <c r="AE21" s="53"/>
      <c r="AF21" s="179">
        <v>99.94</v>
      </c>
      <c r="AG21" s="107">
        <v>99.59</v>
      </c>
      <c r="AH21" s="49"/>
      <c r="AI21" s="104"/>
      <c r="AJ21" s="104"/>
      <c r="AK21" s="104">
        <v>99.99</v>
      </c>
      <c r="AL21" s="50"/>
      <c r="AM21" s="50"/>
      <c r="AN21" s="103"/>
      <c r="AO21" s="53"/>
      <c r="AP21" s="179">
        <v>100</v>
      </c>
      <c r="AQ21" s="210">
        <f>+'[2]30'!$T$7</f>
        <v>100</v>
      </c>
      <c r="AR21" s="108"/>
      <c r="AS21" s="103"/>
      <c r="AT21" s="53">
        <v>91.68</v>
      </c>
      <c r="AU21" s="211">
        <v>98</v>
      </c>
      <c r="AV21" s="107"/>
      <c r="AW21" s="233"/>
    </row>
    <row r="22" s="4" customFormat="1" ht="20.1" customHeight="1" spans="1:49">
      <c r="A22" s="44"/>
      <c r="B22" s="45" t="s">
        <v>106</v>
      </c>
      <c r="C22" s="46" t="s">
        <v>69</v>
      </c>
      <c r="D22" s="47" t="s">
        <v>107</v>
      </c>
      <c r="E22" s="53">
        <v>97.4461097787105</v>
      </c>
      <c r="F22" s="53">
        <v>99.91</v>
      </c>
      <c r="G22" s="49">
        <v>100</v>
      </c>
      <c r="H22" s="50"/>
      <c r="I22" s="103"/>
      <c r="J22" s="48">
        <v>99.69</v>
      </c>
      <c r="K22" s="110">
        <v>0.9999752686061</v>
      </c>
      <c r="L22" s="111"/>
      <c r="M22" s="104"/>
      <c r="N22" s="105"/>
      <c r="O22" s="106">
        <v>99.95</v>
      </c>
      <c r="P22" s="109">
        <v>100</v>
      </c>
      <c r="Q22" s="49"/>
      <c r="R22" s="148"/>
      <c r="S22" s="48">
        <v>99.966</v>
      </c>
      <c r="T22" s="149"/>
      <c r="U22" s="50">
        <v>99.9962679855068</v>
      </c>
      <c r="V22" s="150">
        <v>100</v>
      </c>
      <c r="W22" s="53">
        <v>100</v>
      </c>
      <c r="X22" s="108"/>
      <c r="Y22" s="50"/>
      <c r="Z22" s="50">
        <v>99.957</v>
      </c>
      <c r="AA22" s="106"/>
      <c r="AB22" s="53"/>
      <c r="AC22" s="111">
        <v>99.52</v>
      </c>
      <c r="AD22" s="148"/>
      <c r="AE22" s="53"/>
      <c r="AF22" s="179">
        <v>99.86</v>
      </c>
      <c r="AG22" s="107">
        <v>99.65</v>
      </c>
      <c r="AH22" s="49"/>
      <c r="AI22" s="104"/>
      <c r="AJ22" s="104"/>
      <c r="AK22" s="104">
        <v>99.98</v>
      </c>
      <c r="AL22" s="50"/>
      <c r="AM22" s="50"/>
      <c r="AN22" s="103"/>
      <c r="AO22" s="53"/>
      <c r="AP22" s="179">
        <v>100</v>
      </c>
      <c r="AQ22" s="210">
        <f>+'[1]2023'!$ED$13</f>
        <v>96.2613013039998</v>
      </c>
      <c r="AR22" s="108"/>
      <c r="AS22" s="103"/>
      <c r="AT22" s="53">
        <v>99.98</v>
      </c>
      <c r="AU22" s="211">
        <v>98.9</v>
      </c>
      <c r="AV22" s="107"/>
      <c r="AW22" s="233"/>
    </row>
    <row r="23" s="4" customFormat="1" ht="28.5" customHeight="1" spans="1:49">
      <c r="A23" s="44"/>
      <c r="B23" s="45" t="s">
        <v>108</v>
      </c>
      <c r="C23" s="46" t="s">
        <v>69</v>
      </c>
      <c r="D23" s="47" t="s">
        <v>109</v>
      </c>
      <c r="E23" s="53">
        <v>100</v>
      </c>
      <c r="F23" s="53">
        <v>0</v>
      </c>
      <c r="G23" s="49">
        <v>0</v>
      </c>
      <c r="H23" s="50"/>
      <c r="I23" s="103"/>
      <c r="J23" s="48">
        <v>100</v>
      </c>
      <c r="K23" s="53"/>
      <c r="L23" s="108"/>
      <c r="M23" s="50"/>
      <c r="N23" s="105"/>
      <c r="O23" s="106"/>
      <c r="P23" s="109">
        <v>61.49</v>
      </c>
      <c r="Q23" s="49"/>
      <c r="R23" s="148"/>
      <c r="S23" s="48">
        <v>0</v>
      </c>
      <c r="T23" s="149"/>
      <c r="U23" s="50">
        <v>36.83</v>
      </c>
      <c r="V23" s="150">
        <v>100</v>
      </c>
      <c r="W23" s="53">
        <v>100</v>
      </c>
      <c r="X23" s="108"/>
      <c r="Y23" s="50"/>
      <c r="Z23" s="50"/>
      <c r="AA23" s="106"/>
      <c r="AB23" s="53"/>
      <c r="AC23" s="111">
        <v>100</v>
      </c>
      <c r="AD23" s="148"/>
      <c r="AE23" s="53"/>
      <c r="AF23" s="179">
        <v>100</v>
      </c>
      <c r="AG23" s="107">
        <v>85.82</v>
      </c>
      <c r="AH23" s="49"/>
      <c r="AI23" s="104"/>
      <c r="AJ23" s="104"/>
      <c r="AK23" s="104"/>
      <c r="AL23" s="50"/>
      <c r="AM23" s="50"/>
      <c r="AN23" s="103"/>
      <c r="AO23" s="53"/>
      <c r="AP23" s="179"/>
      <c r="AQ23" s="210">
        <v>3.67</v>
      </c>
      <c r="AR23" s="108"/>
      <c r="AS23" s="103"/>
      <c r="AT23" s="216">
        <v>1</v>
      </c>
      <c r="AU23" s="211">
        <v>100</v>
      </c>
      <c r="AV23" s="107"/>
      <c r="AW23" s="233"/>
    </row>
    <row r="24" s="4" customFormat="1" ht="20.1" customHeight="1" spans="1:49">
      <c r="A24" s="44"/>
      <c r="B24" s="45" t="s">
        <v>110</v>
      </c>
      <c r="C24" s="46" t="s">
        <v>111</v>
      </c>
      <c r="D24" s="47" t="s">
        <v>112</v>
      </c>
      <c r="E24" s="53">
        <v>222.379586905745</v>
      </c>
      <c r="F24" s="53">
        <v>29.84</v>
      </c>
      <c r="G24" s="49">
        <v>29.5801842432</v>
      </c>
      <c r="H24" s="50"/>
      <c r="I24" s="103"/>
      <c r="J24" s="48">
        <v>115.48</v>
      </c>
      <c r="K24" s="48">
        <v>37.1794424983175</v>
      </c>
      <c r="L24" s="111"/>
      <c r="M24" s="104"/>
      <c r="N24" s="105"/>
      <c r="O24" s="106">
        <v>37.79</v>
      </c>
      <c r="P24" s="109">
        <v>63.79</v>
      </c>
      <c r="Q24" s="49"/>
      <c r="R24" s="148"/>
      <c r="S24" s="48">
        <v>28.7849141510098</v>
      </c>
      <c r="T24" s="149"/>
      <c r="U24" s="50">
        <v>23.9614262996545</v>
      </c>
      <c r="V24" s="150">
        <v>76.8745598150775</v>
      </c>
      <c r="W24" s="53">
        <v>33.3744</v>
      </c>
      <c r="X24" s="108"/>
      <c r="Y24" s="50"/>
      <c r="Z24" s="50">
        <v>24.288</v>
      </c>
      <c r="AA24" s="106"/>
      <c r="AB24" s="53"/>
      <c r="AC24" s="111">
        <v>81.52</v>
      </c>
      <c r="AD24" s="148"/>
      <c r="AE24" s="53"/>
      <c r="AF24" s="179">
        <v>84.22</v>
      </c>
      <c r="AG24" s="107">
        <v>78.4</v>
      </c>
      <c r="AH24" s="49"/>
      <c r="AI24" s="104"/>
      <c r="AJ24" s="104"/>
      <c r="AK24" s="104">
        <v>43.23</v>
      </c>
      <c r="AL24" s="50"/>
      <c r="AM24" s="50"/>
      <c r="AN24" s="103"/>
      <c r="AO24" s="53">
        <v>34.831</v>
      </c>
      <c r="AP24" s="179"/>
      <c r="AQ24" s="210">
        <f>+'[1]2023'!$O$13</f>
        <v>29.8065766108722</v>
      </c>
      <c r="AR24" s="108"/>
      <c r="AS24" s="103"/>
      <c r="AT24" s="53">
        <v>93.67</v>
      </c>
      <c r="AU24" s="211">
        <v>85.6</v>
      </c>
      <c r="AV24" s="107"/>
      <c r="AW24" s="233"/>
    </row>
    <row r="25" s="4" customFormat="1" ht="20.1" customHeight="1" spans="1:49">
      <c r="A25" s="44"/>
      <c r="B25" s="47" t="s">
        <v>113</v>
      </c>
      <c r="C25" s="46" t="s">
        <v>114</v>
      </c>
      <c r="D25" s="47" t="s">
        <v>115</v>
      </c>
      <c r="E25" s="53">
        <v>24.8365353636672</v>
      </c>
      <c r="F25" s="53">
        <v>20.63</v>
      </c>
      <c r="G25" s="49">
        <v>29.3648038473</v>
      </c>
      <c r="H25" s="50"/>
      <c r="I25" s="103"/>
      <c r="J25" s="48">
        <v>72.65</v>
      </c>
      <c r="K25" s="48">
        <v>17.214713297709</v>
      </c>
      <c r="L25" s="111"/>
      <c r="M25" s="104"/>
      <c r="N25" s="105"/>
      <c r="O25" s="106">
        <v>26.91</v>
      </c>
      <c r="P25" s="107"/>
      <c r="Q25" s="49"/>
      <c r="R25" s="148"/>
      <c r="S25" s="48">
        <v>22.168167458722</v>
      </c>
      <c r="T25" s="149"/>
      <c r="V25" s="150">
        <v>51.6604072569133</v>
      </c>
      <c r="W25" s="109"/>
      <c r="X25" s="108"/>
      <c r="Y25" s="104"/>
      <c r="Z25" s="104">
        <v>40.37</v>
      </c>
      <c r="AA25" s="106"/>
      <c r="AB25" s="53"/>
      <c r="AC25" s="111">
        <v>29.7</v>
      </c>
      <c r="AD25" s="148"/>
      <c r="AE25" s="53"/>
      <c r="AF25" s="179"/>
      <c r="AG25" s="107">
        <v>27.13</v>
      </c>
      <c r="AH25" s="49"/>
      <c r="AI25" s="104"/>
      <c r="AJ25" s="104"/>
      <c r="AK25" s="104">
        <v>26.11</v>
      </c>
      <c r="AL25" s="50"/>
      <c r="AM25" s="50"/>
      <c r="AN25" s="103"/>
      <c r="AO25" s="53"/>
      <c r="AP25" s="179"/>
      <c r="AQ25" s="217">
        <f>'[4]30日综合'!$M$59</f>
        <v>35.105158169742</v>
      </c>
      <c r="AR25" s="108"/>
      <c r="AS25" s="103"/>
      <c r="AT25" s="53">
        <v>36.65</v>
      </c>
      <c r="AU25" s="211">
        <v>40</v>
      </c>
      <c r="AV25" s="107"/>
      <c r="AW25" s="233"/>
    </row>
    <row r="26" s="5" customFormat="1" ht="23.1" customHeight="1" spans="1:49">
      <c r="A26" s="62" t="s">
        <v>116</v>
      </c>
      <c r="B26" s="62" t="s">
        <v>117</v>
      </c>
      <c r="C26" s="63" t="s">
        <v>118</v>
      </c>
      <c r="D26" s="62"/>
      <c r="E26" s="62" t="s">
        <v>119</v>
      </c>
      <c r="F26" s="62"/>
      <c r="G26" s="64"/>
      <c r="H26" s="65"/>
      <c r="I26" s="112"/>
      <c r="J26" s="62"/>
      <c r="K26" s="62"/>
      <c r="L26" s="113"/>
      <c r="M26" s="114"/>
      <c r="N26" s="114"/>
      <c r="O26" s="115"/>
      <c r="P26" s="62"/>
      <c r="Q26" s="64"/>
      <c r="R26" s="112"/>
      <c r="S26" s="62"/>
      <c r="T26" s="64"/>
      <c r="U26" s="65"/>
      <c r="V26" s="152">
        <v>0.0442</v>
      </c>
      <c r="W26" s="62"/>
      <c r="X26" s="64"/>
      <c r="Y26" s="181"/>
      <c r="Z26" s="65"/>
      <c r="AA26" s="112"/>
      <c r="AB26" s="62"/>
      <c r="AC26" s="64"/>
      <c r="AD26" s="112"/>
      <c r="AE26" s="182"/>
      <c r="AF26" s="183"/>
      <c r="AG26" s="62"/>
      <c r="AH26" s="64"/>
      <c r="AI26" s="65"/>
      <c r="AJ26" s="65"/>
      <c r="AK26" s="65"/>
      <c r="AL26" s="65"/>
      <c r="AM26" s="65"/>
      <c r="AN26" s="112"/>
      <c r="AO26" s="62"/>
      <c r="AP26" s="183"/>
      <c r="AQ26" s="218">
        <v>4.44</v>
      </c>
      <c r="AR26" s="64"/>
      <c r="AS26" s="112"/>
      <c r="AT26" s="62"/>
      <c r="AU26" s="183" t="s">
        <v>119</v>
      </c>
      <c r="AV26" s="62"/>
      <c r="AW26" s="234"/>
    </row>
    <row r="27" s="5" customFormat="1" ht="23.1" customHeight="1" spans="1:49">
      <c r="A27" s="62"/>
      <c r="B27" s="62"/>
      <c r="C27" s="63" t="s">
        <v>120</v>
      </c>
      <c r="D27" s="62"/>
      <c r="E27" s="62"/>
      <c r="F27" s="62"/>
      <c r="G27" s="64"/>
      <c r="H27" s="65"/>
      <c r="I27" s="112"/>
      <c r="J27" s="62"/>
      <c r="K27" s="62"/>
      <c r="L27" s="113"/>
      <c r="M27" s="114"/>
      <c r="N27" s="114"/>
      <c r="O27" s="115"/>
      <c r="P27" s="62"/>
      <c r="Q27" s="64"/>
      <c r="R27" s="112"/>
      <c r="S27" s="62"/>
      <c r="T27" s="64"/>
      <c r="U27" s="65"/>
      <c r="V27" s="152">
        <v>0.006312</v>
      </c>
      <c r="W27" s="62"/>
      <c r="X27" s="64"/>
      <c r="Y27" s="181"/>
      <c r="Z27" s="65"/>
      <c r="AA27" s="112"/>
      <c r="AB27" s="62"/>
      <c r="AC27" s="64"/>
      <c r="AD27" s="112"/>
      <c r="AE27" s="182"/>
      <c r="AF27" s="183"/>
      <c r="AG27" s="62"/>
      <c r="AH27" s="64"/>
      <c r="AI27" s="65"/>
      <c r="AJ27" s="65"/>
      <c r="AK27" s="65"/>
      <c r="AL27" s="65"/>
      <c r="AM27" s="65"/>
      <c r="AN27" s="112"/>
      <c r="AO27" s="62"/>
      <c r="AP27" s="183"/>
      <c r="AQ27" s="218">
        <v>0.109509933774834</v>
      </c>
      <c r="AR27" s="64"/>
      <c r="AS27" s="112"/>
      <c r="AT27" s="62"/>
      <c r="AU27" s="183"/>
      <c r="AV27" s="62"/>
      <c r="AW27" s="234"/>
    </row>
    <row r="28" s="5" customFormat="1" ht="23.1" customHeight="1" spans="1:49">
      <c r="A28" s="62"/>
      <c r="B28" s="62"/>
      <c r="C28" s="63" t="s">
        <v>121</v>
      </c>
      <c r="D28" s="62"/>
      <c r="E28" s="62"/>
      <c r="F28" s="62"/>
      <c r="G28" s="64"/>
      <c r="H28" s="65"/>
      <c r="I28" s="112"/>
      <c r="J28" s="62"/>
      <c r="K28" s="62"/>
      <c r="L28" s="113"/>
      <c r="M28" s="114"/>
      <c r="N28" s="114"/>
      <c r="O28" s="115"/>
      <c r="P28" s="62"/>
      <c r="Q28" s="64"/>
      <c r="R28" s="112"/>
      <c r="S28" s="62"/>
      <c r="T28" s="64"/>
      <c r="U28" s="65"/>
      <c r="V28" s="152">
        <v>0.00073608</v>
      </c>
      <c r="W28" s="62"/>
      <c r="X28" s="64"/>
      <c r="Y28" s="181"/>
      <c r="Z28" s="65"/>
      <c r="AA28" s="112"/>
      <c r="AB28" s="62"/>
      <c r="AC28" s="64"/>
      <c r="AD28" s="112"/>
      <c r="AE28" s="182"/>
      <c r="AF28" s="183"/>
      <c r="AG28" s="62"/>
      <c r="AH28" s="64"/>
      <c r="AI28" s="65"/>
      <c r="AJ28" s="65"/>
      <c r="AK28" s="65"/>
      <c r="AL28" s="65"/>
      <c r="AM28" s="65"/>
      <c r="AN28" s="112"/>
      <c r="AO28" s="62"/>
      <c r="AP28" s="183"/>
      <c r="AQ28" s="218">
        <v>0.0951997792494481</v>
      </c>
      <c r="AR28" s="64"/>
      <c r="AS28" s="112"/>
      <c r="AT28" s="62"/>
      <c r="AU28" s="183"/>
      <c r="AV28" s="62"/>
      <c r="AW28" s="234"/>
    </row>
    <row r="29" s="5" customFormat="1" ht="23.1" customHeight="1" spans="1:49">
      <c r="A29" s="62"/>
      <c r="B29" s="62"/>
      <c r="C29" s="63" t="s">
        <v>122</v>
      </c>
      <c r="D29" s="62"/>
      <c r="E29" s="62"/>
      <c r="F29" s="62"/>
      <c r="G29" s="64"/>
      <c r="H29" s="65"/>
      <c r="I29" s="112"/>
      <c r="J29" s="62"/>
      <c r="K29" s="62"/>
      <c r="L29" s="113"/>
      <c r="M29" s="114"/>
      <c r="N29" s="114"/>
      <c r="O29" s="115"/>
      <c r="P29" s="62"/>
      <c r="Q29" s="64"/>
      <c r="R29" s="112"/>
      <c r="S29" s="62"/>
      <c r="T29" s="64"/>
      <c r="U29" s="65"/>
      <c r="V29" s="152">
        <v>0.00057744</v>
      </c>
      <c r="W29" s="62"/>
      <c r="X29" s="64"/>
      <c r="Y29" s="181"/>
      <c r="Z29" s="65"/>
      <c r="AA29" s="112"/>
      <c r="AB29" s="62"/>
      <c r="AC29" s="64"/>
      <c r="AD29" s="112"/>
      <c r="AE29" s="182"/>
      <c r="AF29" s="183"/>
      <c r="AG29" s="62"/>
      <c r="AH29" s="64"/>
      <c r="AI29" s="65"/>
      <c r="AJ29" s="65"/>
      <c r="AK29" s="65"/>
      <c r="AL29" s="65"/>
      <c r="AM29" s="65"/>
      <c r="AN29" s="112"/>
      <c r="AO29" s="62"/>
      <c r="AP29" s="183"/>
      <c r="AQ29" s="218">
        <v>0.114821698042719</v>
      </c>
      <c r="AR29" s="64"/>
      <c r="AS29" s="112"/>
      <c r="AT29" s="62"/>
      <c r="AU29" s="183"/>
      <c r="AV29" s="62"/>
      <c r="AW29" s="234"/>
    </row>
    <row r="30" s="5" customFormat="1" ht="23.1" customHeight="1" spans="1:49">
      <c r="A30" s="62"/>
      <c r="B30" s="62"/>
      <c r="C30" s="63" t="s">
        <v>123</v>
      </c>
      <c r="D30" s="62"/>
      <c r="E30" s="62"/>
      <c r="F30" s="62"/>
      <c r="G30" s="64"/>
      <c r="H30" s="65"/>
      <c r="I30" s="112"/>
      <c r="J30" s="62"/>
      <c r="K30" s="62"/>
      <c r="L30" s="113"/>
      <c r="M30" s="114"/>
      <c r="N30" s="114"/>
      <c r="O30" s="115"/>
      <c r="P30" s="62"/>
      <c r="Q30" s="64"/>
      <c r="R30" s="112"/>
      <c r="S30" s="62"/>
      <c r="T30" s="64"/>
      <c r="U30" s="65"/>
      <c r="V30" s="153">
        <v>1298</v>
      </c>
      <c r="W30" s="62"/>
      <c r="X30" s="64"/>
      <c r="Y30" s="181"/>
      <c r="Z30" s="65"/>
      <c r="AA30" s="112"/>
      <c r="AB30" s="62"/>
      <c r="AC30" s="64"/>
      <c r="AD30" s="112"/>
      <c r="AE30" s="182"/>
      <c r="AF30" s="183"/>
      <c r="AG30" s="62"/>
      <c r="AH30" s="64"/>
      <c r="AI30" s="65"/>
      <c r="AJ30" s="65"/>
      <c r="AK30" s="65"/>
      <c r="AL30" s="65"/>
      <c r="AM30" s="65"/>
      <c r="AN30" s="112"/>
      <c r="AO30" s="62"/>
      <c r="AP30" s="183"/>
      <c r="AQ30" s="218">
        <v>1315.00808442432</v>
      </c>
      <c r="AR30" s="64"/>
      <c r="AS30" s="112"/>
      <c r="AT30" s="62"/>
      <c r="AU30" s="183"/>
      <c r="AV30" s="62"/>
      <c r="AW30" s="234"/>
    </row>
    <row r="31" s="5" customFormat="1" ht="23.1" customHeight="1" spans="1:49">
      <c r="A31" s="62"/>
      <c r="B31" s="62" t="s">
        <v>124</v>
      </c>
      <c r="C31" s="63" t="s">
        <v>118</v>
      </c>
      <c r="D31" s="62"/>
      <c r="E31" s="62"/>
      <c r="F31" s="62"/>
      <c r="G31" s="64"/>
      <c r="H31" s="65"/>
      <c r="I31" s="112"/>
      <c r="J31" s="62"/>
      <c r="K31" s="62"/>
      <c r="L31" s="64"/>
      <c r="M31" s="65"/>
      <c r="N31" s="65"/>
      <c r="O31" s="115"/>
      <c r="P31" s="62"/>
      <c r="Q31" s="64"/>
      <c r="R31" s="112"/>
      <c r="S31" s="62"/>
      <c r="T31" s="64"/>
      <c r="U31" s="65"/>
      <c r="V31" s="152">
        <v>0.04438</v>
      </c>
      <c r="W31" s="62"/>
      <c r="X31" s="64"/>
      <c r="Y31" s="181"/>
      <c r="Z31" s="65"/>
      <c r="AA31" s="112"/>
      <c r="AB31" s="62"/>
      <c r="AC31" s="64"/>
      <c r="AD31" s="112"/>
      <c r="AE31" s="182"/>
      <c r="AF31" s="183"/>
      <c r="AG31" s="62"/>
      <c r="AH31" s="64"/>
      <c r="AI31" s="65"/>
      <c r="AJ31" s="65"/>
      <c r="AK31" s="65"/>
      <c r="AL31" s="65"/>
      <c r="AM31" s="65"/>
      <c r="AN31" s="112"/>
      <c r="AO31" s="62"/>
      <c r="AP31" s="183"/>
      <c r="AQ31" s="218">
        <v>3.87</v>
      </c>
      <c r="AR31" s="64"/>
      <c r="AS31" s="112"/>
      <c r="AT31" s="62"/>
      <c r="AU31" s="183"/>
      <c r="AV31" s="62"/>
      <c r="AW31" s="234"/>
    </row>
    <row r="32" s="5" customFormat="1" ht="23.1" customHeight="1" spans="1:49">
      <c r="A32" s="62"/>
      <c r="B32" s="62"/>
      <c r="C32" s="63" t="s">
        <v>120</v>
      </c>
      <c r="D32" s="62"/>
      <c r="E32" s="62"/>
      <c r="F32" s="62"/>
      <c r="G32" s="64"/>
      <c r="H32" s="65"/>
      <c r="I32" s="112"/>
      <c r="J32" s="62"/>
      <c r="K32" s="62"/>
      <c r="L32" s="64"/>
      <c r="M32" s="65"/>
      <c r="N32" s="65"/>
      <c r="O32" s="115"/>
      <c r="P32" s="62"/>
      <c r="Q32" s="64"/>
      <c r="R32" s="112"/>
      <c r="S32" s="62"/>
      <c r="T32" s="64"/>
      <c r="U32" s="65"/>
      <c r="V32" s="152">
        <v>0.00610714</v>
      </c>
      <c r="W32" s="62"/>
      <c r="X32" s="64"/>
      <c r="Y32" s="181"/>
      <c r="Z32" s="65"/>
      <c r="AA32" s="112"/>
      <c r="AB32" s="62"/>
      <c r="AC32" s="64"/>
      <c r="AD32" s="112"/>
      <c r="AE32" s="182"/>
      <c r="AF32" s="183"/>
      <c r="AG32" s="62"/>
      <c r="AH32" s="64"/>
      <c r="AI32" s="65"/>
      <c r="AJ32" s="65"/>
      <c r="AK32" s="65"/>
      <c r="AL32" s="65"/>
      <c r="AM32" s="65"/>
      <c r="AN32" s="112"/>
      <c r="AO32" s="62"/>
      <c r="AP32" s="183"/>
      <c r="AQ32" s="218"/>
      <c r="AR32" s="64"/>
      <c r="AS32" s="112"/>
      <c r="AT32" s="62"/>
      <c r="AU32" s="183"/>
      <c r="AV32" s="62"/>
      <c r="AW32" s="234"/>
    </row>
    <row r="33" s="5" customFormat="1" ht="23.1" customHeight="1" spans="1:49">
      <c r="A33" s="62"/>
      <c r="B33" s="62"/>
      <c r="C33" s="63" t="s">
        <v>121</v>
      </c>
      <c r="D33" s="62"/>
      <c r="E33" s="62"/>
      <c r="F33" s="62"/>
      <c r="G33" s="64"/>
      <c r="H33" s="65"/>
      <c r="I33" s="112"/>
      <c r="J33" s="62"/>
      <c r="K33" s="62"/>
      <c r="L33" s="64"/>
      <c r="M33" s="65"/>
      <c r="N33" s="65"/>
      <c r="O33" s="115"/>
      <c r="P33" s="62"/>
      <c r="Q33" s="64"/>
      <c r="R33" s="112"/>
      <c r="S33" s="62"/>
      <c r="T33" s="64"/>
      <c r="U33" s="65"/>
      <c r="V33" s="152">
        <v>0.00073608</v>
      </c>
      <c r="W33" s="62"/>
      <c r="X33" s="64"/>
      <c r="Y33" s="181"/>
      <c r="Z33" s="65"/>
      <c r="AA33" s="112"/>
      <c r="AB33" s="62"/>
      <c r="AC33" s="64"/>
      <c r="AD33" s="112"/>
      <c r="AE33" s="182"/>
      <c r="AF33" s="183"/>
      <c r="AG33" s="62"/>
      <c r="AH33" s="64"/>
      <c r="AI33" s="65"/>
      <c r="AJ33" s="65"/>
      <c r="AK33" s="65"/>
      <c r="AL33" s="65"/>
      <c r="AM33" s="65"/>
      <c r="AN33" s="112"/>
      <c r="AO33" s="62"/>
      <c r="AP33" s="183"/>
      <c r="AQ33" s="218"/>
      <c r="AR33" s="64"/>
      <c r="AS33" s="112"/>
      <c r="AT33" s="62"/>
      <c r="AU33" s="183"/>
      <c r="AV33" s="62"/>
      <c r="AW33" s="234"/>
    </row>
    <row r="34" s="5" customFormat="1" ht="23.1" customHeight="1" spans="1:49">
      <c r="A34" s="62"/>
      <c r="B34" s="62"/>
      <c r="C34" s="63" t="s">
        <v>122</v>
      </c>
      <c r="D34" s="62"/>
      <c r="E34" s="62"/>
      <c r="F34" s="62"/>
      <c r="G34" s="64"/>
      <c r="H34" s="65"/>
      <c r="I34" s="112"/>
      <c r="J34" s="62"/>
      <c r="K34" s="62"/>
      <c r="L34" s="64"/>
      <c r="M34" s="65"/>
      <c r="N34" s="65"/>
      <c r="O34" s="115"/>
      <c r="P34" s="62"/>
      <c r="Q34" s="64"/>
      <c r="R34" s="112"/>
      <c r="S34" s="62"/>
      <c r="T34" s="64"/>
      <c r="U34" s="65"/>
      <c r="V34" s="152">
        <v>0.0002289</v>
      </c>
      <c r="W34" s="62"/>
      <c r="X34" s="64"/>
      <c r="Y34" s="181"/>
      <c r="Z34" s="65"/>
      <c r="AA34" s="112"/>
      <c r="AB34" s="62"/>
      <c r="AC34" s="64"/>
      <c r="AD34" s="112"/>
      <c r="AE34" s="182"/>
      <c r="AF34" s="183"/>
      <c r="AG34" s="62"/>
      <c r="AH34" s="64"/>
      <c r="AI34" s="65"/>
      <c r="AJ34" s="65"/>
      <c r="AK34" s="65"/>
      <c r="AL34" s="65"/>
      <c r="AM34" s="65"/>
      <c r="AN34" s="112"/>
      <c r="AO34" s="62"/>
      <c r="AP34" s="183"/>
      <c r="AQ34" s="218">
        <v>0.015</v>
      </c>
      <c r="AR34" s="64"/>
      <c r="AS34" s="112"/>
      <c r="AT34" s="62"/>
      <c r="AU34" s="183"/>
      <c r="AV34" s="62"/>
      <c r="AW34" s="234"/>
    </row>
    <row r="35" s="5" customFormat="1" ht="23.1" customHeight="1" spans="1:49">
      <c r="A35" s="62"/>
      <c r="B35" s="62"/>
      <c r="C35" s="63" t="s">
        <v>123</v>
      </c>
      <c r="D35" s="62"/>
      <c r="E35" s="62"/>
      <c r="F35" s="62"/>
      <c r="G35" s="64"/>
      <c r="H35" s="65"/>
      <c r="I35" s="112"/>
      <c r="J35" s="62"/>
      <c r="K35" s="62"/>
      <c r="L35" s="64"/>
      <c r="M35" s="65"/>
      <c r="N35" s="65"/>
      <c r="O35" s="115"/>
      <c r="P35" s="62"/>
      <c r="Q35" s="64"/>
      <c r="R35" s="112"/>
      <c r="S35" s="62"/>
      <c r="T35" s="64"/>
      <c r="U35" s="65"/>
      <c r="V35" s="153">
        <v>1288</v>
      </c>
      <c r="W35" s="62"/>
      <c r="X35" s="64"/>
      <c r="Y35" s="181"/>
      <c r="Z35" s="65"/>
      <c r="AA35" s="112"/>
      <c r="AB35" s="62"/>
      <c r="AC35" s="64"/>
      <c r="AD35" s="112"/>
      <c r="AE35" s="182"/>
      <c r="AF35" s="183"/>
      <c r="AG35" s="62"/>
      <c r="AH35" s="64"/>
      <c r="AI35" s="65"/>
      <c r="AJ35" s="65"/>
      <c r="AK35" s="65"/>
      <c r="AL35" s="65"/>
      <c r="AM35" s="65"/>
      <c r="AN35" s="112"/>
      <c r="AO35" s="62"/>
      <c r="AP35" s="183"/>
      <c r="AQ35" s="218">
        <v>1275.81190233246</v>
      </c>
      <c r="AR35" s="64"/>
      <c r="AS35" s="112"/>
      <c r="AT35" s="62"/>
      <c r="AU35" s="183"/>
      <c r="AV35" s="62"/>
      <c r="AW35" s="234"/>
    </row>
    <row r="36" s="5" customFormat="1" ht="23.1" customHeight="1" spans="1:49">
      <c r="A36" s="62"/>
      <c r="B36" s="62" t="s">
        <v>125</v>
      </c>
      <c r="C36" s="63" t="s">
        <v>72</v>
      </c>
      <c r="D36" s="62" t="s">
        <v>126</v>
      </c>
      <c r="E36" s="62"/>
      <c r="F36" s="62"/>
      <c r="G36" s="64"/>
      <c r="H36" s="65"/>
      <c r="I36" s="112"/>
      <c r="J36" s="62"/>
      <c r="K36" s="62"/>
      <c r="L36" s="64"/>
      <c r="M36" s="65"/>
      <c r="N36" s="65"/>
      <c r="O36" s="115"/>
      <c r="P36" s="62"/>
      <c r="Q36" s="64"/>
      <c r="R36" s="112"/>
      <c r="S36" s="62"/>
      <c r="T36" s="64"/>
      <c r="U36" s="65"/>
      <c r="V36" s="153">
        <v>0.47</v>
      </c>
      <c r="W36" s="62"/>
      <c r="X36" s="64"/>
      <c r="Y36" s="181"/>
      <c r="Z36" s="65"/>
      <c r="AA36" s="112"/>
      <c r="AB36" s="62"/>
      <c r="AC36" s="64"/>
      <c r="AD36" s="112"/>
      <c r="AE36" s="182"/>
      <c r="AF36" s="183"/>
      <c r="AG36" s="62"/>
      <c r="AH36" s="64"/>
      <c r="AI36" s="65"/>
      <c r="AJ36" s="65"/>
      <c r="AK36" s="65"/>
      <c r="AL36" s="65"/>
      <c r="AM36" s="65"/>
      <c r="AN36" s="112"/>
      <c r="AO36" s="62"/>
      <c r="AP36" s="183"/>
      <c r="AQ36" s="218">
        <v>5.09000955294989</v>
      </c>
      <c r="AR36" s="64"/>
      <c r="AS36" s="112"/>
      <c r="AT36" s="62"/>
      <c r="AU36" s="183"/>
      <c r="AV36" s="62"/>
      <c r="AW36" s="234"/>
    </row>
    <row r="37" s="5" customFormat="1" ht="23.1" customHeight="1" spans="1:49">
      <c r="A37" s="62"/>
      <c r="B37" s="62" t="s">
        <v>127</v>
      </c>
      <c r="C37" s="63" t="s">
        <v>72</v>
      </c>
      <c r="D37" s="62" t="s">
        <v>126</v>
      </c>
      <c r="E37" s="62"/>
      <c r="F37" s="62"/>
      <c r="G37" s="64"/>
      <c r="H37" s="65"/>
      <c r="I37" s="112"/>
      <c r="J37" s="62"/>
      <c r="K37" s="62"/>
      <c r="L37" s="64"/>
      <c r="M37" s="65"/>
      <c r="N37" s="65"/>
      <c r="O37" s="115"/>
      <c r="P37" s="62"/>
      <c r="Q37" s="64"/>
      <c r="R37" s="112"/>
      <c r="S37" s="62"/>
      <c r="T37" s="64"/>
      <c r="U37" s="65"/>
      <c r="V37" s="153">
        <v>0.06</v>
      </c>
      <c r="W37" s="62"/>
      <c r="X37" s="64"/>
      <c r="Y37" s="181"/>
      <c r="Z37" s="65"/>
      <c r="AA37" s="112"/>
      <c r="AB37" s="62"/>
      <c r="AC37" s="64"/>
      <c r="AD37" s="112"/>
      <c r="AE37" s="182"/>
      <c r="AF37" s="183"/>
      <c r="AG37" s="62"/>
      <c r="AH37" s="64"/>
      <c r="AI37" s="65"/>
      <c r="AJ37" s="65"/>
      <c r="AK37" s="65"/>
      <c r="AL37" s="65"/>
      <c r="AM37" s="65"/>
      <c r="AN37" s="112"/>
      <c r="AO37" s="62"/>
      <c r="AP37" s="183"/>
      <c r="AQ37" s="218"/>
      <c r="AR37" s="64"/>
      <c r="AS37" s="112"/>
      <c r="AT37" s="62"/>
      <c r="AU37" s="183"/>
      <c r="AV37" s="62"/>
      <c r="AW37" s="234"/>
    </row>
    <row r="38" s="5" customFormat="1" ht="23.1" customHeight="1" spans="1:49">
      <c r="A38" s="62"/>
      <c r="B38" s="62" t="s">
        <v>128</v>
      </c>
      <c r="C38" s="63" t="s">
        <v>72</v>
      </c>
      <c r="D38" s="62" t="s">
        <v>126</v>
      </c>
      <c r="E38" s="62"/>
      <c r="F38" s="62"/>
      <c r="G38" s="64"/>
      <c r="H38" s="65"/>
      <c r="I38" s="112"/>
      <c r="J38" s="62"/>
      <c r="K38" s="62"/>
      <c r="L38" s="64"/>
      <c r="M38" s="65"/>
      <c r="N38" s="65"/>
      <c r="O38" s="115"/>
      <c r="P38" s="62"/>
      <c r="Q38" s="64"/>
      <c r="R38" s="112"/>
      <c r="S38" s="62"/>
      <c r="T38" s="64"/>
      <c r="U38" s="65"/>
      <c r="V38" s="153" t="s">
        <v>129</v>
      </c>
      <c r="W38" s="62"/>
      <c r="X38" s="64"/>
      <c r="Y38" s="181"/>
      <c r="Z38" s="65"/>
      <c r="AA38" s="112"/>
      <c r="AB38" s="62"/>
      <c r="AC38" s="64"/>
      <c r="AD38" s="112"/>
      <c r="AE38" s="182"/>
      <c r="AF38" s="183"/>
      <c r="AG38" s="62"/>
      <c r="AH38" s="64"/>
      <c r="AI38" s="65"/>
      <c r="AJ38" s="65"/>
      <c r="AK38" s="65"/>
      <c r="AL38" s="65"/>
      <c r="AM38" s="65"/>
      <c r="AN38" s="112"/>
      <c r="AO38" s="62"/>
      <c r="AP38" s="183"/>
      <c r="AQ38" s="218"/>
      <c r="AR38" s="64"/>
      <c r="AS38" s="112"/>
      <c r="AT38" s="62"/>
      <c r="AU38" s="183"/>
      <c r="AV38" s="62"/>
      <c r="AW38" s="234"/>
    </row>
    <row r="39" s="5" customFormat="1" ht="23.1" customHeight="1" spans="1:49">
      <c r="A39" s="62"/>
      <c r="B39" s="62" t="s">
        <v>130</v>
      </c>
      <c r="C39" s="63" t="s">
        <v>72</v>
      </c>
      <c r="D39" s="62" t="s">
        <v>126</v>
      </c>
      <c r="E39" s="62"/>
      <c r="F39" s="62"/>
      <c r="G39" s="64"/>
      <c r="H39" s="65"/>
      <c r="I39" s="112"/>
      <c r="J39" s="62"/>
      <c r="K39" s="62"/>
      <c r="L39" s="64"/>
      <c r="M39" s="65"/>
      <c r="N39" s="65"/>
      <c r="O39" s="115"/>
      <c r="P39" s="62"/>
      <c r="Q39" s="64"/>
      <c r="R39" s="112"/>
      <c r="S39" s="62"/>
      <c r="T39" s="64"/>
      <c r="U39" s="65"/>
      <c r="V39" s="153" t="s">
        <v>129</v>
      </c>
      <c r="W39" s="62"/>
      <c r="X39" s="64"/>
      <c r="Y39" s="181"/>
      <c r="Z39" s="65"/>
      <c r="AA39" s="112"/>
      <c r="AB39" s="62"/>
      <c r="AC39" s="64"/>
      <c r="AD39" s="112"/>
      <c r="AE39" s="182"/>
      <c r="AF39" s="183"/>
      <c r="AG39" s="62"/>
      <c r="AH39" s="64"/>
      <c r="AI39" s="65"/>
      <c r="AJ39" s="65"/>
      <c r="AK39" s="65"/>
      <c r="AL39" s="65"/>
      <c r="AM39" s="65"/>
      <c r="AN39" s="112"/>
      <c r="AO39" s="62"/>
      <c r="AP39" s="183"/>
      <c r="AQ39" s="218">
        <v>1.3846</v>
      </c>
      <c r="AR39" s="64"/>
      <c r="AS39" s="112"/>
      <c r="AT39" s="62"/>
      <c r="AU39" s="183"/>
      <c r="AV39" s="62"/>
      <c r="AW39" s="234"/>
    </row>
    <row r="40" s="5" customFormat="1" ht="23.1" customHeight="1" spans="1:49">
      <c r="A40" s="62"/>
      <c r="B40" s="62" t="s">
        <v>131</v>
      </c>
      <c r="C40" s="63" t="s">
        <v>132</v>
      </c>
      <c r="D40" s="62" t="s">
        <v>133</v>
      </c>
      <c r="E40" s="62"/>
      <c r="F40" s="62"/>
      <c r="G40" s="64"/>
      <c r="H40" s="65"/>
      <c r="I40" s="112"/>
      <c r="J40" s="62"/>
      <c r="K40" s="62"/>
      <c r="L40" s="64"/>
      <c r="M40" s="65"/>
      <c r="N40" s="65"/>
      <c r="O40" s="115"/>
      <c r="P40" s="62"/>
      <c r="Q40" s="64"/>
      <c r="R40" s="112"/>
      <c r="S40" s="62"/>
      <c r="T40" s="64"/>
      <c r="U40" s="65"/>
      <c r="V40" s="153">
        <v>24.35</v>
      </c>
      <c r="W40" s="62"/>
      <c r="X40" s="64"/>
      <c r="Y40" s="181"/>
      <c r="Z40" s="65"/>
      <c r="AA40" s="112"/>
      <c r="AB40" s="62"/>
      <c r="AC40" s="64"/>
      <c r="AD40" s="112"/>
      <c r="AE40" s="182"/>
      <c r="AF40" s="183"/>
      <c r="AG40" s="62"/>
      <c r="AH40" s="64"/>
      <c r="AI40" s="65"/>
      <c r="AJ40" s="65"/>
      <c r="AK40" s="65"/>
      <c r="AL40" s="65"/>
      <c r="AM40" s="65"/>
      <c r="AN40" s="112"/>
      <c r="AO40" s="62"/>
      <c r="AP40" s="183"/>
      <c r="AQ40" s="218">
        <v>22.65</v>
      </c>
      <c r="AR40" s="64"/>
      <c r="AS40" s="112"/>
      <c r="AT40" s="62"/>
      <c r="AU40" s="183"/>
      <c r="AV40" s="62"/>
      <c r="AW40" s="234"/>
    </row>
    <row r="41" s="5" customFormat="1" ht="23.1" customHeight="1" spans="1:49">
      <c r="A41" s="62"/>
      <c r="B41" s="62" t="s">
        <v>134</v>
      </c>
      <c r="C41" s="63" t="s">
        <v>135</v>
      </c>
      <c r="D41" s="62"/>
      <c r="E41" s="62"/>
      <c r="F41" s="62"/>
      <c r="G41" s="64"/>
      <c r="H41" s="65"/>
      <c r="I41" s="112"/>
      <c r="J41" s="62"/>
      <c r="K41" s="62"/>
      <c r="L41" s="64"/>
      <c r="M41" s="65"/>
      <c r="N41" s="65"/>
      <c r="O41" s="115"/>
      <c r="P41" s="62"/>
      <c r="Q41" s="64"/>
      <c r="R41" s="112"/>
      <c r="S41" s="62"/>
      <c r="T41" s="64"/>
      <c r="U41" s="65"/>
      <c r="V41" s="153">
        <v>110</v>
      </c>
      <c r="W41" s="62"/>
      <c r="X41" s="64"/>
      <c r="Y41" s="181"/>
      <c r="Z41" s="65"/>
      <c r="AA41" s="112"/>
      <c r="AB41" s="62"/>
      <c r="AC41" s="64"/>
      <c r="AD41" s="112"/>
      <c r="AE41" s="182"/>
      <c r="AF41" s="183"/>
      <c r="AG41" s="62"/>
      <c r="AH41" s="64"/>
      <c r="AI41" s="65"/>
      <c r="AJ41" s="65"/>
      <c r="AK41" s="65"/>
      <c r="AL41" s="65"/>
      <c r="AM41" s="65"/>
      <c r="AN41" s="112"/>
      <c r="AO41" s="62"/>
      <c r="AP41" s="183"/>
      <c r="AQ41" s="218">
        <v>589</v>
      </c>
      <c r="AR41" s="64"/>
      <c r="AS41" s="112"/>
      <c r="AT41" s="62"/>
      <c r="AU41" s="183"/>
      <c r="AV41" s="62"/>
      <c r="AW41" s="234"/>
    </row>
    <row r="42" s="5" customFormat="1" ht="23.1" customHeight="1" spans="1:49">
      <c r="A42" s="62"/>
      <c r="B42" s="62" t="s">
        <v>136</v>
      </c>
      <c r="C42" s="63" t="s">
        <v>72</v>
      </c>
      <c r="D42" s="62" t="s">
        <v>137</v>
      </c>
      <c r="E42" s="62"/>
      <c r="F42" s="62"/>
      <c r="G42" s="64"/>
      <c r="H42" s="65"/>
      <c r="I42" s="112"/>
      <c r="J42" s="62"/>
      <c r="K42" s="62"/>
      <c r="L42" s="64"/>
      <c r="M42" s="65"/>
      <c r="N42" s="65"/>
      <c r="O42" s="115"/>
      <c r="P42" s="62"/>
      <c r="Q42" s="64"/>
      <c r="R42" s="112"/>
      <c r="S42" s="62"/>
      <c r="T42" s="64"/>
      <c r="U42" s="65"/>
      <c r="V42" s="153">
        <v>0.96</v>
      </c>
      <c r="W42" s="62"/>
      <c r="X42" s="64"/>
      <c r="Y42" s="181"/>
      <c r="Z42" s="65"/>
      <c r="AA42" s="112"/>
      <c r="AB42" s="62"/>
      <c r="AC42" s="64"/>
      <c r="AD42" s="112"/>
      <c r="AE42" s="62"/>
      <c r="AF42" s="183"/>
      <c r="AG42" s="62"/>
      <c r="AH42" s="64"/>
      <c r="AI42" s="65"/>
      <c r="AJ42" s="65"/>
      <c r="AK42" s="65"/>
      <c r="AL42" s="65"/>
      <c r="AM42" s="65"/>
      <c r="AN42" s="112"/>
      <c r="AO42" s="62"/>
      <c r="AP42" s="183"/>
      <c r="AQ42" s="218">
        <v>10.2203560864537</v>
      </c>
      <c r="AR42" s="64"/>
      <c r="AS42" s="112"/>
      <c r="AT42" s="62"/>
      <c r="AU42" s="183"/>
      <c r="AV42" s="62"/>
      <c r="AW42" s="234"/>
    </row>
    <row r="43" s="5" customFormat="1" ht="20.1" customHeight="1" spans="1:49">
      <c r="A43" s="66" t="s">
        <v>138</v>
      </c>
      <c r="B43" s="67" t="s">
        <v>139</v>
      </c>
      <c r="C43" s="68" t="s">
        <v>65</v>
      </c>
      <c r="D43" s="69"/>
      <c r="E43" s="70" t="s">
        <v>140</v>
      </c>
      <c r="F43" s="70">
        <v>34.02672</v>
      </c>
      <c r="G43" s="71">
        <v>11.9836069</v>
      </c>
      <c r="H43" s="72"/>
      <c r="I43" s="116"/>
      <c r="J43" s="73">
        <v>10.65</v>
      </c>
      <c r="K43" s="117">
        <v>426437.7211</v>
      </c>
      <c r="L43" s="118"/>
      <c r="M43" s="119"/>
      <c r="N43" s="120"/>
      <c r="O43" s="121">
        <v>252236.3873</v>
      </c>
      <c r="P43" s="73">
        <v>29.23</v>
      </c>
      <c r="Q43" s="71"/>
      <c r="R43" s="154"/>
      <c r="S43" s="70">
        <v>25.073148</v>
      </c>
      <c r="T43" s="155"/>
      <c r="U43" s="72">
        <v>22.757690347</v>
      </c>
      <c r="V43" s="156">
        <v>17.8848767</v>
      </c>
      <c r="W43" s="70">
        <v>55.96</v>
      </c>
      <c r="X43" s="71"/>
      <c r="Y43" s="123"/>
      <c r="Z43" s="123">
        <v>13.84</v>
      </c>
      <c r="AA43" s="121"/>
      <c r="AB43" s="70"/>
      <c r="AC43" s="184">
        <v>11.53</v>
      </c>
      <c r="AD43" s="154"/>
      <c r="AE43" s="70"/>
      <c r="AF43" s="185">
        <v>35.87</v>
      </c>
      <c r="AG43" s="75"/>
      <c r="AH43" s="71"/>
      <c r="AI43" s="123"/>
      <c r="AJ43" s="123"/>
      <c r="AK43" s="123"/>
      <c r="AL43" s="72"/>
      <c r="AM43" s="72"/>
      <c r="AN43" s="116"/>
      <c r="AO43" s="70"/>
      <c r="AP43" s="185">
        <v>18.642341</v>
      </c>
      <c r="AQ43" s="70">
        <v>24.1233339</v>
      </c>
      <c r="AR43" s="157"/>
      <c r="AS43" s="116"/>
      <c r="AT43" s="70">
        <v>25.87</v>
      </c>
      <c r="AU43" s="219">
        <v>32.73</v>
      </c>
      <c r="AV43" s="75"/>
      <c r="AW43" s="234"/>
    </row>
    <row r="44" s="6" customFormat="1" ht="20.1" customHeight="1" spans="1:49">
      <c r="A44" s="66"/>
      <c r="B44" s="67" t="s">
        <v>141</v>
      </c>
      <c r="C44" s="68" t="s">
        <v>142</v>
      </c>
      <c r="D44" s="69" t="s">
        <v>143</v>
      </c>
      <c r="E44" s="70" t="s">
        <v>119</v>
      </c>
      <c r="F44" s="70"/>
      <c r="G44" s="71"/>
      <c r="H44" s="72"/>
      <c r="I44" s="116"/>
      <c r="J44" s="73"/>
      <c r="K44" s="117"/>
      <c r="L44" s="118"/>
      <c r="M44" s="119"/>
      <c r="N44" s="120"/>
      <c r="O44" s="121"/>
      <c r="P44" s="73"/>
      <c r="Q44" s="71"/>
      <c r="R44" s="154"/>
      <c r="S44" s="70" t="s">
        <v>144</v>
      </c>
      <c r="T44" s="155"/>
      <c r="U44" s="72">
        <v>885.5</v>
      </c>
      <c r="V44" s="156">
        <v>0</v>
      </c>
      <c r="W44" s="70"/>
      <c r="X44" s="71"/>
      <c r="Y44" s="123"/>
      <c r="Z44" s="123"/>
      <c r="AA44" s="121"/>
      <c r="AB44" s="70"/>
      <c r="AC44" s="184"/>
      <c r="AD44" s="154"/>
      <c r="AE44" s="70"/>
      <c r="AF44" s="185"/>
      <c r="AG44" s="75" t="s">
        <v>119</v>
      </c>
      <c r="AH44" s="71"/>
      <c r="AI44" s="123"/>
      <c r="AJ44" s="123"/>
      <c r="AK44" s="123"/>
      <c r="AL44" s="72"/>
      <c r="AM44" s="72"/>
      <c r="AN44" s="116"/>
      <c r="AO44" s="70"/>
      <c r="AP44" s="185"/>
      <c r="AQ44" s="70"/>
      <c r="AR44" s="157"/>
      <c r="AS44" s="116"/>
      <c r="AT44" s="70">
        <v>0</v>
      </c>
      <c r="AU44" s="220" t="s">
        <v>145</v>
      </c>
      <c r="AV44" s="221"/>
      <c r="AW44" s="235"/>
    </row>
    <row r="45" s="6" customFormat="1" ht="20.1" customHeight="1" spans="1:49">
      <c r="A45" s="66"/>
      <c r="B45" s="67" t="s">
        <v>146</v>
      </c>
      <c r="C45" s="68" t="s">
        <v>69</v>
      </c>
      <c r="D45" s="69" t="s">
        <v>147</v>
      </c>
      <c r="E45" s="70">
        <v>66.2916666666667</v>
      </c>
      <c r="F45" s="70">
        <v>80.33</v>
      </c>
      <c r="G45" s="71">
        <v>0.978069444444445</v>
      </c>
      <c r="H45" s="72"/>
      <c r="I45" s="116"/>
      <c r="J45" s="73">
        <v>84.28</v>
      </c>
      <c r="K45" s="117">
        <v>1.72025462962963</v>
      </c>
      <c r="L45" s="118"/>
      <c r="M45" s="119"/>
      <c r="N45" s="120"/>
      <c r="O45" s="121">
        <v>91.52</v>
      </c>
      <c r="P45" s="73">
        <v>78.24</v>
      </c>
      <c r="Q45" s="71"/>
      <c r="R45" s="154"/>
      <c r="S45" s="70">
        <v>96.9109259259259</v>
      </c>
      <c r="T45" s="155"/>
      <c r="U45" s="72">
        <v>69.7869444444444</v>
      </c>
      <c r="V45" s="156">
        <v>79.7970694444444</v>
      </c>
      <c r="W45" s="70">
        <v>99.77</v>
      </c>
      <c r="X45" s="71"/>
      <c r="Y45" s="72"/>
      <c r="Z45" s="72">
        <v>0.31</v>
      </c>
      <c r="AA45" s="121"/>
      <c r="AB45" s="70"/>
      <c r="AC45" s="186">
        <v>0.7421</v>
      </c>
      <c r="AD45" s="154"/>
      <c r="AE45" s="70"/>
      <c r="AF45" s="185"/>
      <c r="AG45" s="75">
        <v>86.6</v>
      </c>
      <c r="AH45" s="71"/>
      <c r="AI45" s="123"/>
      <c r="AJ45" s="123"/>
      <c r="AK45" s="123">
        <v>97.6</v>
      </c>
      <c r="AL45" s="72"/>
      <c r="AM45" s="72"/>
      <c r="AN45" s="116"/>
      <c r="AO45" s="70">
        <v>65.754</v>
      </c>
      <c r="AP45" s="185">
        <v>91.77</v>
      </c>
      <c r="AQ45" s="70">
        <v>99.6990740740741</v>
      </c>
      <c r="AR45" s="157"/>
      <c r="AS45" s="116"/>
      <c r="AT45" s="70">
        <v>92</v>
      </c>
      <c r="AU45" s="219" t="s">
        <v>145</v>
      </c>
      <c r="AV45" s="75"/>
      <c r="AW45" s="235"/>
    </row>
    <row r="46" s="6" customFormat="1" ht="20.1" customHeight="1" spans="1:49">
      <c r="A46" s="66"/>
      <c r="B46" s="67" t="s">
        <v>148</v>
      </c>
      <c r="C46" s="68" t="s">
        <v>149</v>
      </c>
      <c r="D46" s="69" t="s">
        <v>150</v>
      </c>
      <c r="E46" s="70" t="s">
        <v>151</v>
      </c>
      <c r="F46" s="70">
        <v>47.3</v>
      </c>
      <c r="G46" s="71">
        <v>55.4796615740741</v>
      </c>
      <c r="H46" s="72"/>
      <c r="I46" s="116"/>
      <c r="J46" s="73"/>
      <c r="K46" s="117">
        <v>129.143174</v>
      </c>
      <c r="L46" s="118"/>
      <c r="M46" s="119"/>
      <c r="N46" s="120"/>
      <c r="O46" s="121">
        <v>35.03</v>
      </c>
      <c r="P46" s="73">
        <v>115.992063492063</v>
      </c>
      <c r="Q46" s="71"/>
      <c r="R46" s="154"/>
      <c r="S46" s="70">
        <v>50.7373239193548</v>
      </c>
      <c r="T46" s="155"/>
      <c r="U46" s="72">
        <v>28.5259157760814</v>
      </c>
      <c r="V46" s="156">
        <v>43.2258837777778</v>
      </c>
      <c r="W46" s="70">
        <v>51.82</v>
      </c>
      <c r="X46" s="71"/>
      <c r="Y46" s="72"/>
      <c r="Z46" s="72">
        <v>0.44</v>
      </c>
      <c r="AA46" s="121"/>
      <c r="AB46" s="70"/>
      <c r="AC46" s="184">
        <v>33.51</v>
      </c>
      <c r="AD46" s="154"/>
      <c r="AE46" s="70"/>
      <c r="AF46" s="185">
        <v>33.21</v>
      </c>
      <c r="AG46" s="75">
        <v>50.46</v>
      </c>
      <c r="AH46" s="71"/>
      <c r="AI46" s="123"/>
      <c r="AJ46" s="123"/>
      <c r="AK46" s="123">
        <v>47.86</v>
      </c>
      <c r="AL46" s="72"/>
      <c r="AM46" s="72"/>
      <c r="AN46" s="116"/>
      <c r="AO46" s="70">
        <v>28.682</v>
      </c>
      <c r="AP46" s="185">
        <v>51.78</v>
      </c>
      <c r="AQ46" s="70">
        <v>61.8547023076923</v>
      </c>
      <c r="AR46" s="157"/>
      <c r="AS46" s="116"/>
      <c r="AT46" s="70">
        <v>86.23</v>
      </c>
      <c r="AU46" s="219">
        <v>47.0258620689655</v>
      </c>
      <c r="AV46" s="75"/>
      <c r="AW46" s="235"/>
    </row>
    <row r="47" s="6" customFormat="1" ht="20.1" customHeight="1" spans="1:49">
      <c r="A47" s="66"/>
      <c r="B47" s="67" t="s">
        <v>152</v>
      </c>
      <c r="C47" s="68" t="s">
        <v>153</v>
      </c>
      <c r="D47" s="69" t="s">
        <v>154</v>
      </c>
      <c r="E47" s="70">
        <v>75.692579795022</v>
      </c>
      <c r="F47" s="70">
        <v>135</v>
      </c>
      <c r="G47" s="71">
        <v>38.2985199744327</v>
      </c>
      <c r="H47" s="72"/>
      <c r="I47" s="116"/>
      <c r="J47" s="73">
        <v>105.17</v>
      </c>
      <c r="K47" s="117">
        <v>143.928562715299</v>
      </c>
      <c r="L47" s="118"/>
      <c r="M47" s="119"/>
      <c r="N47" s="120"/>
      <c r="O47" s="121">
        <v>71.23</v>
      </c>
      <c r="P47" s="73">
        <v>103.41</v>
      </c>
      <c r="Q47" s="71"/>
      <c r="R47" s="154"/>
      <c r="S47" s="70">
        <v>102.001105155642</v>
      </c>
      <c r="T47" s="155"/>
      <c r="U47" s="72">
        <v>126.602878599661</v>
      </c>
      <c r="V47" s="156">
        <v>51.5411968733439</v>
      </c>
      <c r="W47" s="70">
        <v>114.8</v>
      </c>
      <c r="X47" s="71"/>
      <c r="Y47" s="72"/>
      <c r="Z47" s="72">
        <v>129.8</v>
      </c>
      <c r="AA47" s="121"/>
      <c r="AB47" s="70"/>
      <c r="AC47" s="184">
        <v>103.7</v>
      </c>
      <c r="AD47" s="154"/>
      <c r="AE47" s="70"/>
      <c r="AF47" s="185">
        <v>117.4</v>
      </c>
      <c r="AG47" s="75">
        <v>61.78</v>
      </c>
      <c r="AH47" s="71"/>
      <c r="AI47" s="123"/>
      <c r="AJ47" s="123"/>
      <c r="AK47" s="123">
        <v>65</v>
      </c>
      <c r="AL47" s="72"/>
      <c r="AM47" s="72"/>
      <c r="AN47" s="116"/>
      <c r="AO47" s="70">
        <v>53.136</v>
      </c>
      <c r="AP47" s="185">
        <v>136.37</v>
      </c>
      <c r="AQ47" s="70">
        <v>84.3178395665851</v>
      </c>
      <c r="AR47" s="157"/>
      <c r="AS47" s="116"/>
      <c r="AT47" s="70">
        <v>81.5</v>
      </c>
      <c r="AU47" s="219">
        <v>106</v>
      </c>
      <c r="AV47" s="75"/>
      <c r="AW47" s="235"/>
    </row>
    <row r="48" s="6" customFormat="1" ht="20.1" customHeight="1" spans="1:49">
      <c r="A48" s="66"/>
      <c r="B48" s="67" t="s">
        <v>155</v>
      </c>
      <c r="C48" s="68" t="s">
        <v>156</v>
      </c>
      <c r="D48" s="69" t="s">
        <v>157</v>
      </c>
      <c r="E48" s="70">
        <v>1.06</v>
      </c>
      <c r="F48" s="70">
        <v>0.97</v>
      </c>
      <c r="G48" s="71">
        <v>0.68</v>
      </c>
      <c r="H48" s="72"/>
      <c r="I48" s="116"/>
      <c r="J48" s="73"/>
      <c r="K48" s="117"/>
      <c r="L48" s="118"/>
      <c r="M48" s="119"/>
      <c r="N48" s="120"/>
      <c r="O48" s="121">
        <v>0.8</v>
      </c>
      <c r="P48" s="73">
        <v>0.82</v>
      </c>
      <c r="Q48" s="71"/>
      <c r="R48" s="154"/>
      <c r="S48" s="70">
        <v>0.75</v>
      </c>
      <c r="T48" s="155"/>
      <c r="U48" s="72"/>
      <c r="V48" s="156">
        <v>0.863</v>
      </c>
      <c r="W48" s="70">
        <v>0.86</v>
      </c>
      <c r="X48" s="71"/>
      <c r="Y48" s="72"/>
      <c r="Z48" s="72">
        <v>0.98</v>
      </c>
      <c r="AA48" s="121"/>
      <c r="AB48" s="70"/>
      <c r="AC48" s="184">
        <v>0.85</v>
      </c>
      <c r="AD48" s="154"/>
      <c r="AE48" s="70"/>
      <c r="AF48" s="185">
        <v>0.81</v>
      </c>
      <c r="AG48" s="75">
        <v>0.75</v>
      </c>
      <c r="AH48" s="71"/>
      <c r="AI48" s="123"/>
      <c r="AJ48" s="123"/>
      <c r="AK48" s="123">
        <v>0.9</v>
      </c>
      <c r="AL48" s="72"/>
      <c r="AM48" s="72"/>
      <c r="AN48" s="116"/>
      <c r="AO48" s="70"/>
      <c r="AP48" s="185">
        <v>0.99</v>
      </c>
      <c r="AQ48" s="70">
        <v>0.8</v>
      </c>
      <c r="AR48" s="157"/>
      <c r="AS48" s="116"/>
      <c r="AT48" s="70">
        <v>0.75</v>
      </c>
      <c r="AU48" s="219">
        <v>0.89</v>
      </c>
      <c r="AV48" s="75"/>
      <c r="AW48" s="235"/>
    </row>
    <row r="49" s="6" customFormat="1" ht="20.1" customHeight="1" spans="1:49">
      <c r="A49" s="66"/>
      <c r="B49" s="67" t="s">
        <v>158</v>
      </c>
      <c r="C49" s="68" t="s">
        <v>159</v>
      </c>
      <c r="D49" s="69" t="s">
        <v>160</v>
      </c>
      <c r="E49" s="70">
        <v>41.9297218155198</v>
      </c>
      <c r="F49" s="70">
        <v>30</v>
      </c>
      <c r="G49" s="71">
        <v>25</v>
      </c>
      <c r="H49" s="72"/>
      <c r="I49" s="116"/>
      <c r="J49" s="73">
        <v>37.15</v>
      </c>
      <c r="K49" s="117">
        <v>25.0979398851739</v>
      </c>
      <c r="L49" s="118"/>
      <c r="M49" s="119"/>
      <c r="N49" s="120"/>
      <c r="O49" s="121">
        <v>28.78</v>
      </c>
      <c r="P49" s="73">
        <v>26.56</v>
      </c>
      <c r="Q49" s="71"/>
      <c r="R49" s="154"/>
      <c r="S49" s="70">
        <v>27.1501426718547</v>
      </c>
      <c r="T49" s="155"/>
      <c r="U49" s="72">
        <v>34.0462563523433</v>
      </c>
      <c r="V49" s="156">
        <v>27.4024907260201</v>
      </c>
      <c r="W49" s="70">
        <v>26.52</v>
      </c>
      <c r="X49" s="71"/>
      <c r="Y49" s="72"/>
      <c r="Z49" s="72">
        <v>38.1</v>
      </c>
      <c r="AA49" s="121"/>
      <c r="AB49" s="70"/>
      <c r="AC49" s="184">
        <v>33.2</v>
      </c>
      <c r="AD49" s="154"/>
      <c r="AE49" s="70"/>
      <c r="AF49" s="185">
        <v>30</v>
      </c>
      <c r="AG49" s="75">
        <v>27.58</v>
      </c>
      <c r="AH49" s="71"/>
      <c r="AI49" s="123"/>
      <c r="AJ49" s="123"/>
      <c r="AK49" s="123">
        <v>26.62</v>
      </c>
      <c r="AL49" s="72"/>
      <c r="AM49" s="72"/>
      <c r="AN49" s="116"/>
      <c r="AO49" s="70"/>
      <c r="AP49" s="185">
        <v>29</v>
      </c>
      <c r="AQ49" s="70">
        <v>45.162530583712</v>
      </c>
      <c r="AR49" s="157"/>
      <c r="AS49" s="116"/>
      <c r="AT49" s="70">
        <v>22.35</v>
      </c>
      <c r="AU49" s="219">
        <v>27</v>
      </c>
      <c r="AV49" s="75"/>
      <c r="AW49" s="235"/>
    </row>
    <row r="50" s="6" customFormat="1" ht="20.1" customHeight="1" spans="1:49">
      <c r="A50" s="66"/>
      <c r="B50" s="67" t="s">
        <v>161</v>
      </c>
      <c r="C50" s="68" t="s">
        <v>142</v>
      </c>
      <c r="D50" s="69"/>
      <c r="E50" s="70" t="s">
        <v>96</v>
      </c>
      <c r="F50" s="70">
        <v>300</v>
      </c>
      <c r="G50" s="71">
        <v>250</v>
      </c>
      <c r="H50" s="72"/>
      <c r="I50" s="116"/>
      <c r="J50" s="73"/>
      <c r="K50" s="117"/>
      <c r="L50" s="118"/>
      <c r="M50" s="119"/>
      <c r="N50" s="120"/>
      <c r="O50" s="121">
        <v>41.31</v>
      </c>
      <c r="P50" s="73">
        <v>122</v>
      </c>
      <c r="Q50" s="71"/>
      <c r="R50" s="154"/>
      <c r="S50" s="70">
        <v>361.5</v>
      </c>
      <c r="T50" s="155"/>
      <c r="U50" s="72">
        <v>442.75</v>
      </c>
      <c r="V50" s="156">
        <v>500</v>
      </c>
      <c r="W50" s="70">
        <v>132</v>
      </c>
      <c r="X50" s="71"/>
      <c r="Y50" s="72"/>
      <c r="Z50" s="72">
        <v>345</v>
      </c>
      <c r="AA50" s="121"/>
      <c r="AB50" s="70"/>
      <c r="AC50" s="184">
        <v>360</v>
      </c>
      <c r="AD50" s="154"/>
      <c r="AE50" s="70"/>
      <c r="AF50" s="185">
        <v>300</v>
      </c>
      <c r="AG50" s="75">
        <v>144.12</v>
      </c>
      <c r="AH50" s="71"/>
      <c r="AI50" s="123"/>
      <c r="AJ50" s="123"/>
      <c r="AK50" s="123">
        <v>202.1</v>
      </c>
      <c r="AL50" s="72"/>
      <c r="AM50" s="72"/>
      <c r="AN50" s="116"/>
      <c r="AO50" s="70">
        <v>100.4</v>
      </c>
      <c r="AP50" s="185">
        <v>198</v>
      </c>
      <c r="AQ50" s="70">
        <v>330</v>
      </c>
      <c r="AR50" s="157"/>
      <c r="AS50" s="116"/>
      <c r="AT50" s="70">
        <v>287</v>
      </c>
      <c r="AU50" s="219">
        <v>80</v>
      </c>
      <c r="AV50" s="75"/>
      <c r="AW50" s="235"/>
    </row>
    <row r="51" s="6" customFormat="1" ht="20.1" customHeight="1" spans="1:49">
      <c r="A51" s="66"/>
      <c r="B51" s="67" t="s">
        <v>162</v>
      </c>
      <c r="C51" s="68" t="s">
        <v>118</v>
      </c>
      <c r="D51" s="69"/>
      <c r="E51" s="73">
        <v>0.2</v>
      </c>
      <c r="F51" s="73">
        <v>4.359</v>
      </c>
      <c r="G51" s="74">
        <v>0.00064</v>
      </c>
      <c r="H51" s="72"/>
      <c r="I51" s="116"/>
      <c r="J51" s="73">
        <v>0.091</v>
      </c>
      <c r="K51" s="117">
        <v>0.082</v>
      </c>
      <c r="L51" s="118"/>
      <c r="M51" s="119"/>
      <c r="N51" s="120"/>
      <c r="O51" s="122">
        <v>0.0723</v>
      </c>
      <c r="P51" s="73">
        <v>0.06</v>
      </c>
      <c r="Q51" s="71"/>
      <c r="R51" s="154"/>
      <c r="S51" s="70">
        <v>0.0817</v>
      </c>
      <c r="T51" s="155"/>
      <c r="U51" s="72"/>
      <c r="V51" s="156">
        <v>0.103</v>
      </c>
      <c r="W51" s="70">
        <v>0.1</v>
      </c>
      <c r="X51" s="157"/>
      <c r="Y51" s="72"/>
      <c r="Z51" s="72">
        <v>0.072</v>
      </c>
      <c r="AA51" s="121"/>
      <c r="AB51" s="70"/>
      <c r="AC51" s="184">
        <v>0.07</v>
      </c>
      <c r="AD51" s="154"/>
      <c r="AE51" s="70"/>
      <c r="AF51" s="185"/>
      <c r="AG51" s="75"/>
      <c r="AH51" s="71"/>
      <c r="AI51" s="123"/>
      <c r="AJ51" s="123"/>
      <c r="AK51" s="123"/>
      <c r="AL51" s="72"/>
      <c r="AM51" s="72"/>
      <c r="AN51" s="116"/>
      <c r="AO51" s="70"/>
      <c r="AP51" s="185">
        <v>0.1</v>
      </c>
      <c r="AQ51" s="70">
        <v>0.061184900384481</v>
      </c>
      <c r="AR51" s="157"/>
      <c r="AS51" s="116"/>
      <c r="AT51" s="70">
        <v>7.2</v>
      </c>
      <c r="AU51" s="219">
        <v>0.07</v>
      </c>
      <c r="AV51" s="75"/>
      <c r="AW51" s="235"/>
    </row>
    <row r="52" s="6" customFormat="1" ht="20.1" customHeight="1" spans="1:49">
      <c r="A52" s="66"/>
      <c r="B52" s="67"/>
      <c r="C52" s="68" t="s">
        <v>121</v>
      </c>
      <c r="D52" s="69"/>
      <c r="E52" s="73">
        <v>0.015</v>
      </c>
      <c r="F52" s="73">
        <v>0.132</v>
      </c>
      <c r="G52" s="74">
        <v>0.00025</v>
      </c>
      <c r="H52" s="72"/>
      <c r="I52" s="116"/>
      <c r="J52" s="73">
        <v>0.013</v>
      </c>
      <c r="K52" s="117">
        <v>0.0236</v>
      </c>
      <c r="L52" s="118"/>
      <c r="M52" s="119"/>
      <c r="N52" s="120"/>
      <c r="O52" s="122">
        <v>0.0231</v>
      </c>
      <c r="P52" s="73">
        <v>0.018</v>
      </c>
      <c r="Q52" s="71"/>
      <c r="R52" s="154"/>
      <c r="S52" s="70">
        <v>0.0267</v>
      </c>
      <c r="T52" s="155"/>
      <c r="U52" s="72"/>
      <c r="V52" s="156">
        <v>0.015</v>
      </c>
      <c r="W52" s="70">
        <v>0.025</v>
      </c>
      <c r="X52" s="157"/>
      <c r="Y52" s="72"/>
      <c r="Z52" s="72">
        <v>0.018</v>
      </c>
      <c r="AA52" s="121"/>
      <c r="AB52" s="70"/>
      <c r="AC52" s="184">
        <v>0.021</v>
      </c>
      <c r="AD52" s="154"/>
      <c r="AE52" s="70"/>
      <c r="AF52" s="185"/>
      <c r="AG52" s="75"/>
      <c r="AH52" s="71"/>
      <c r="AI52" s="123"/>
      <c r="AJ52" s="123"/>
      <c r="AK52" s="123"/>
      <c r="AL52" s="72"/>
      <c r="AM52" s="72"/>
      <c r="AN52" s="116"/>
      <c r="AO52" s="70"/>
      <c r="AP52" s="185">
        <v>0.02</v>
      </c>
      <c r="AQ52" s="70">
        <v>0.0213746941628801</v>
      </c>
      <c r="AR52" s="157"/>
      <c r="AS52" s="116"/>
      <c r="AT52" s="70">
        <v>12.9</v>
      </c>
      <c r="AU52" s="219">
        <v>0.015</v>
      </c>
      <c r="AV52" s="75"/>
      <c r="AW52" s="235"/>
    </row>
    <row r="53" s="6" customFormat="1" ht="20.1" customHeight="1" spans="1:49">
      <c r="A53" s="66"/>
      <c r="B53" s="67"/>
      <c r="C53" s="68" t="s">
        <v>122</v>
      </c>
      <c r="D53" s="69"/>
      <c r="E53" s="73">
        <v>0.015</v>
      </c>
      <c r="F53" s="73">
        <v>0.031</v>
      </c>
      <c r="G53" s="74">
        <v>0.00026</v>
      </c>
      <c r="H53" s="72"/>
      <c r="I53" s="116"/>
      <c r="J53" s="73">
        <v>0.03</v>
      </c>
      <c r="K53" s="117">
        <v>0.0284</v>
      </c>
      <c r="L53" s="118"/>
      <c r="M53" s="119"/>
      <c r="N53" s="120"/>
      <c r="O53" s="122">
        <v>0.0225</v>
      </c>
      <c r="P53" s="73">
        <v>0.019</v>
      </c>
      <c r="Q53" s="71"/>
      <c r="R53" s="154"/>
      <c r="S53" s="70">
        <v>0.027459</v>
      </c>
      <c r="T53" s="155"/>
      <c r="U53" s="72"/>
      <c r="V53" s="156">
        <v>0.031</v>
      </c>
      <c r="W53" s="70">
        <v>0.025</v>
      </c>
      <c r="X53" s="157"/>
      <c r="Y53" s="72"/>
      <c r="Z53" s="72">
        <v>0.019</v>
      </c>
      <c r="AA53" s="121"/>
      <c r="AB53" s="70"/>
      <c r="AC53" s="184">
        <v>0.023</v>
      </c>
      <c r="AD53" s="154"/>
      <c r="AE53" s="70"/>
      <c r="AF53" s="185"/>
      <c r="AG53" s="75"/>
      <c r="AH53" s="71"/>
      <c r="AI53" s="123"/>
      <c r="AJ53" s="123"/>
      <c r="AK53" s="123"/>
      <c r="AL53" s="72"/>
      <c r="AM53" s="72"/>
      <c r="AN53" s="116"/>
      <c r="AO53" s="70"/>
      <c r="AP53" s="185">
        <v>0.02</v>
      </c>
      <c r="AQ53" s="70">
        <v>0.026</v>
      </c>
      <c r="AR53" s="157"/>
      <c r="AS53" s="116"/>
      <c r="AT53" s="70">
        <v>22.3</v>
      </c>
      <c r="AU53" s="219">
        <v>0.015</v>
      </c>
      <c r="AV53" s="75"/>
      <c r="AW53" s="235"/>
    </row>
    <row r="54" s="6" customFormat="1" ht="20.1" customHeight="1" spans="1:49">
      <c r="A54" s="66"/>
      <c r="B54" s="67" t="s">
        <v>163</v>
      </c>
      <c r="C54" s="68" t="s">
        <v>164</v>
      </c>
      <c r="D54" s="69"/>
      <c r="E54" s="70">
        <v>1660</v>
      </c>
      <c r="F54" s="70">
        <v>1645</v>
      </c>
      <c r="G54" s="71">
        <v>1642</v>
      </c>
      <c r="H54" s="72"/>
      <c r="I54" s="116"/>
      <c r="J54" s="73">
        <v>1610.27</v>
      </c>
      <c r="K54" s="117">
        <v>1649.959</v>
      </c>
      <c r="L54" s="118"/>
      <c r="M54" s="119"/>
      <c r="N54" s="120"/>
      <c r="O54" s="121">
        <v>1653.48</v>
      </c>
      <c r="P54" s="73">
        <v>1632.28</v>
      </c>
      <c r="Q54" s="71"/>
      <c r="R54" s="154"/>
      <c r="S54" s="70">
        <v>1680</v>
      </c>
      <c r="T54" s="155"/>
      <c r="U54" s="72"/>
      <c r="V54" s="156">
        <v>1632</v>
      </c>
      <c r="W54" s="70">
        <v>1635</v>
      </c>
      <c r="X54" s="157"/>
      <c r="Y54" s="72"/>
      <c r="Z54" s="72">
        <v>1675</v>
      </c>
      <c r="AA54" s="121"/>
      <c r="AB54" s="70"/>
      <c r="AC54" s="184">
        <v>1607</v>
      </c>
      <c r="AD54" s="154"/>
      <c r="AE54" s="70"/>
      <c r="AF54" s="185">
        <v>1628.04</v>
      </c>
      <c r="AG54" s="75"/>
      <c r="AH54" s="71"/>
      <c r="AI54" s="123"/>
      <c r="AJ54" s="123"/>
      <c r="AK54" s="123"/>
      <c r="AL54" s="72"/>
      <c r="AM54" s="72"/>
      <c r="AN54" s="116"/>
      <c r="AO54" s="70"/>
      <c r="AP54" s="185">
        <v>1625</v>
      </c>
      <c r="AQ54" s="70">
        <v>1652.63402667447</v>
      </c>
      <c r="AR54" s="157"/>
      <c r="AS54" s="116"/>
      <c r="AT54" s="70">
        <v>1603</v>
      </c>
      <c r="AU54" s="219">
        <v>1600</v>
      </c>
      <c r="AV54" s="75"/>
      <c r="AW54" s="235"/>
    </row>
    <row r="55" s="6" customFormat="1" ht="20.1" customHeight="1" spans="1:49">
      <c r="A55" s="66"/>
      <c r="B55" s="67" t="s">
        <v>165</v>
      </c>
      <c r="C55" s="68" t="s">
        <v>166</v>
      </c>
      <c r="D55" s="69" t="s">
        <v>167</v>
      </c>
      <c r="E55" s="75" t="s">
        <v>168</v>
      </c>
      <c r="F55" s="75">
        <v>12.7412222673312</v>
      </c>
      <c r="G55" s="71">
        <v>26.3217079</v>
      </c>
      <c r="H55" s="72"/>
      <c r="I55" s="116"/>
      <c r="J55" s="73">
        <v>37.34</v>
      </c>
      <c r="K55" s="117">
        <v>28.9499443989583</v>
      </c>
      <c r="L55" s="118"/>
      <c r="M55" s="119"/>
      <c r="N55" s="120"/>
      <c r="O55" s="121">
        <v>50.91</v>
      </c>
      <c r="P55" s="73">
        <v>23.48</v>
      </c>
      <c r="Q55" s="71"/>
      <c r="R55" s="154"/>
      <c r="S55" s="70">
        <v>19.1336233582033</v>
      </c>
      <c r="T55" s="155"/>
      <c r="U55" s="72">
        <v>52.1589006573541</v>
      </c>
      <c r="V55" s="156">
        <v>37.5392390833552</v>
      </c>
      <c r="W55" s="70">
        <v>20.92</v>
      </c>
      <c r="X55" s="71"/>
      <c r="Y55" s="72"/>
      <c r="Z55" s="72">
        <v>19.1746</v>
      </c>
      <c r="AA55" s="121"/>
      <c r="AB55" s="70"/>
      <c r="AC55" s="184">
        <v>32.01</v>
      </c>
      <c r="AD55" s="154"/>
      <c r="AE55" s="70"/>
      <c r="AF55" s="185">
        <v>25.1</v>
      </c>
      <c r="AG55" s="75">
        <v>26</v>
      </c>
      <c r="AH55" s="71"/>
      <c r="AI55" s="123"/>
      <c r="AJ55" s="123"/>
      <c r="AK55" s="123">
        <v>35.7</v>
      </c>
      <c r="AL55" s="72"/>
      <c r="AM55" s="72"/>
      <c r="AN55" s="116"/>
      <c r="AO55" s="70">
        <v>45.353</v>
      </c>
      <c r="AP55" s="185">
        <v>38.21</v>
      </c>
      <c r="AQ55" s="70">
        <v>22.6462064598791</v>
      </c>
      <c r="AR55" s="157"/>
      <c r="AS55" s="116"/>
      <c r="AT55" s="70">
        <v>32.27</v>
      </c>
      <c r="AU55" s="219">
        <v>28.5</v>
      </c>
      <c r="AV55" s="75"/>
      <c r="AW55" s="235"/>
    </row>
    <row r="56" s="6" customFormat="1" ht="20.1" customHeight="1" spans="1:49">
      <c r="A56" s="66"/>
      <c r="B56" s="67"/>
      <c r="C56" s="68" t="s">
        <v>169</v>
      </c>
      <c r="D56" s="69" t="s">
        <v>167</v>
      </c>
      <c r="E56" s="75">
        <v>0</v>
      </c>
      <c r="F56" s="75">
        <v>30.1052233662558</v>
      </c>
      <c r="G56" s="71">
        <v>23</v>
      </c>
      <c r="H56" s="72"/>
      <c r="I56" s="116"/>
      <c r="J56" s="73"/>
      <c r="K56" s="117"/>
      <c r="L56" s="118"/>
      <c r="M56" s="119"/>
      <c r="N56" s="120"/>
      <c r="O56" s="121"/>
      <c r="P56" s="73">
        <v>11.5</v>
      </c>
      <c r="Q56" s="71"/>
      <c r="R56" s="154"/>
      <c r="S56" s="70">
        <v>17.652032831249</v>
      </c>
      <c r="T56" s="155"/>
      <c r="U56" s="72">
        <v>0</v>
      </c>
      <c r="V56" s="156">
        <v>16.5142134717804</v>
      </c>
      <c r="W56" s="70">
        <v>28.52</v>
      </c>
      <c r="X56" s="71"/>
      <c r="Y56" s="72"/>
      <c r="Z56" s="72">
        <v>22.972473</v>
      </c>
      <c r="AA56" s="121"/>
      <c r="AB56" s="70"/>
      <c r="AC56" s="184">
        <v>3.55</v>
      </c>
      <c r="AD56" s="154"/>
      <c r="AE56" s="70"/>
      <c r="AF56" s="185">
        <v>0</v>
      </c>
      <c r="AG56" s="75">
        <v>0</v>
      </c>
      <c r="AH56" s="71"/>
      <c r="AI56" s="123"/>
      <c r="AJ56" s="123"/>
      <c r="AK56" s="123"/>
      <c r="AL56" s="72"/>
      <c r="AM56" s="72"/>
      <c r="AN56" s="116"/>
      <c r="AO56" s="70"/>
      <c r="AP56" s="185">
        <v>6.265</v>
      </c>
      <c r="AQ56" s="70"/>
      <c r="AR56" s="157"/>
      <c r="AS56" s="116"/>
      <c r="AT56" s="70">
        <v>0</v>
      </c>
      <c r="AU56" s="219">
        <v>6.8</v>
      </c>
      <c r="AV56" s="75"/>
      <c r="AW56" s="235"/>
    </row>
    <row r="57" s="6" customFormat="1" ht="20.1" customHeight="1" spans="1:49">
      <c r="A57" s="66"/>
      <c r="B57" s="67"/>
      <c r="C57" s="68" t="s">
        <v>170</v>
      </c>
      <c r="D57" s="69" t="s">
        <v>167</v>
      </c>
      <c r="E57" s="70" t="s">
        <v>171</v>
      </c>
      <c r="F57" s="70"/>
      <c r="G57" s="71"/>
      <c r="H57" s="72"/>
      <c r="I57" s="116"/>
      <c r="J57" s="73">
        <v>5.03</v>
      </c>
      <c r="K57" s="117">
        <v>12.0368168058445</v>
      </c>
      <c r="L57" s="118"/>
      <c r="M57" s="119"/>
      <c r="N57" s="120"/>
      <c r="O57" s="121">
        <v>3.79</v>
      </c>
      <c r="P57" s="73" t="s">
        <v>119</v>
      </c>
      <c r="Q57" s="71"/>
      <c r="R57" s="154"/>
      <c r="S57" s="70">
        <v>10.2916151560817</v>
      </c>
      <c r="T57" s="155"/>
      <c r="U57" s="72">
        <v>0</v>
      </c>
      <c r="V57" s="156">
        <v>10.2045934129531</v>
      </c>
      <c r="W57" s="70">
        <v>0</v>
      </c>
      <c r="X57" s="71"/>
      <c r="Y57" s="72"/>
      <c r="Z57" s="72"/>
      <c r="AA57" s="121"/>
      <c r="AB57" s="70"/>
      <c r="AC57" s="184">
        <v>16.1</v>
      </c>
      <c r="AD57" s="154"/>
      <c r="AE57" s="70"/>
      <c r="AF57" s="185">
        <v>14.4</v>
      </c>
      <c r="AG57" s="75">
        <v>12.85</v>
      </c>
      <c r="AH57" s="71"/>
      <c r="AI57" s="123"/>
      <c r="AJ57" s="123"/>
      <c r="AK57" s="123">
        <v>16.4</v>
      </c>
      <c r="AL57" s="72"/>
      <c r="AM57" s="72"/>
      <c r="AN57" s="116"/>
      <c r="AO57" s="70"/>
      <c r="AP57" s="185"/>
      <c r="AQ57" s="70">
        <v>12.8753347811515</v>
      </c>
      <c r="AR57" s="157"/>
      <c r="AS57" s="116"/>
      <c r="AT57" s="70">
        <v>14.68</v>
      </c>
      <c r="AU57" s="219">
        <v>0</v>
      </c>
      <c r="AV57" s="222"/>
      <c r="AW57" s="235"/>
    </row>
    <row r="58" s="6" customFormat="1" ht="20.1" customHeight="1" spans="1:49">
      <c r="A58" s="66"/>
      <c r="B58" s="67"/>
      <c r="C58" s="68" t="s">
        <v>172</v>
      </c>
      <c r="D58" s="69" t="s">
        <v>167</v>
      </c>
      <c r="E58" s="75">
        <v>0</v>
      </c>
      <c r="F58" s="75">
        <v>26.6322468144579</v>
      </c>
      <c r="G58" s="71">
        <v>11.3</v>
      </c>
      <c r="H58" s="72"/>
      <c r="I58" s="116"/>
      <c r="J58" s="73"/>
      <c r="K58" s="117">
        <v>5.27840284397619</v>
      </c>
      <c r="L58" s="118"/>
      <c r="M58" s="119"/>
      <c r="N58" s="120"/>
      <c r="O58" s="121"/>
      <c r="P58" s="73">
        <v>21.92</v>
      </c>
      <c r="Q58" s="71"/>
      <c r="R58" s="154"/>
      <c r="S58" s="70">
        <v>5.9592425618031</v>
      </c>
      <c r="T58" s="155"/>
      <c r="U58" s="72">
        <v>0</v>
      </c>
      <c r="V58" s="156">
        <v>8.92532728697418</v>
      </c>
      <c r="W58" s="70">
        <v>0</v>
      </c>
      <c r="X58" s="71"/>
      <c r="Y58" s="72"/>
      <c r="Z58" s="72">
        <v>2.158374</v>
      </c>
      <c r="AA58" s="121"/>
      <c r="AB58" s="70"/>
      <c r="AC58" s="184">
        <v>0</v>
      </c>
      <c r="AD58" s="154"/>
      <c r="AE58" s="70"/>
      <c r="AF58" s="185">
        <v>0</v>
      </c>
      <c r="AG58" s="75">
        <v>0</v>
      </c>
      <c r="AH58" s="71"/>
      <c r="AI58" s="123"/>
      <c r="AJ58" s="123"/>
      <c r="AK58" s="123"/>
      <c r="AL58" s="72"/>
      <c r="AM58" s="72"/>
      <c r="AN58" s="116"/>
      <c r="AO58" s="70"/>
      <c r="AP58" s="185"/>
      <c r="AQ58" s="70"/>
      <c r="AR58" s="157"/>
      <c r="AS58" s="116"/>
      <c r="AT58" s="70">
        <v>0</v>
      </c>
      <c r="AU58" s="219">
        <v>8</v>
      </c>
      <c r="AV58" s="222"/>
      <c r="AW58" s="235"/>
    </row>
    <row r="59" s="6" customFormat="1" ht="20.1" customHeight="1" spans="1:49">
      <c r="A59" s="66"/>
      <c r="B59" s="67"/>
      <c r="C59" s="68" t="s">
        <v>173</v>
      </c>
      <c r="D59" s="69" t="s">
        <v>167</v>
      </c>
      <c r="E59" s="70">
        <v>0</v>
      </c>
      <c r="F59" s="70"/>
      <c r="G59" s="71">
        <v>0</v>
      </c>
      <c r="H59" s="72"/>
      <c r="I59" s="116"/>
      <c r="J59" s="73">
        <v>0.12</v>
      </c>
      <c r="K59" s="70"/>
      <c r="L59" s="71"/>
      <c r="M59" s="123"/>
      <c r="N59" s="120"/>
      <c r="O59" s="121"/>
      <c r="P59" s="73">
        <v>0</v>
      </c>
      <c r="Q59" s="71"/>
      <c r="R59" s="154"/>
      <c r="S59" s="70">
        <v>0</v>
      </c>
      <c r="T59" s="155"/>
      <c r="U59" s="72">
        <v>8.8178377040996</v>
      </c>
      <c r="V59" s="156">
        <v>0</v>
      </c>
      <c r="W59" s="70">
        <v>0</v>
      </c>
      <c r="X59" s="71"/>
      <c r="Y59" s="72"/>
      <c r="Z59" s="72">
        <v>3.231601</v>
      </c>
      <c r="AA59" s="121"/>
      <c r="AB59" s="70"/>
      <c r="AC59" s="184">
        <v>0</v>
      </c>
      <c r="AD59" s="154"/>
      <c r="AE59" s="70"/>
      <c r="AF59" s="185">
        <v>0.3</v>
      </c>
      <c r="AG59" s="75">
        <v>0.25</v>
      </c>
      <c r="AH59" s="71"/>
      <c r="AI59" s="123"/>
      <c r="AJ59" s="123"/>
      <c r="AK59" s="123"/>
      <c r="AL59" s="72"/>
      <c r="AM59" s="72"/>
      <c r="AN59" s="116"/>
      <c r="AO59" s="70"/>
      <c r="AP59" s="185">
        <v>5.643</v>
      </c>
      <c r="AQ59" s="70"/>
      <c r="AR59" s="157"/>
      <c r="AS59" s="116"/>
      <c r="AT59" s="70"/>
      <c r="AU59" s="219">
        <v>5</v>
      </c>
      <c r="AV59" s="222"/>
      <c r="AW59" s="235"/>
    </row>
    <row r="60" s="6" customFormat="1" ht="20.1" customHeight="1" spans="1:49">
      <c r="A60" s="66"/>
      <c r="B60" s="67"/>
      <c r="C60" s="68" t="s">
        <v>174</v>
      </c>
      <c r="D60" s="69" t="s">
        <v>167</v>
      </c>
      <c r="E60" s="70">
        <v>0</v>
      </c>
      <c r="F60" s="70"/>
      <c r="G60" s="71">
        <v>0</v>
      </c>
      <c r="H60" s="72"/>
      <c r="I60" s="116"/>
      <c r="J60" s="73">
        <v>1.05</v>
      </c>
      <c r="K60" s="70"/>
      <c r="L60" s="71"/>
      <c r="M60" s="123"/>
      <c r="N60" s="120"/>
      <c r="O60" s="121"/>
      <c r="P60" s="73">
        <v>0</v>
      </c>
      <c r="Q60" s="71"/>
      <c r="R60" s="154"/>
      <c r="S60" s="70">
        <v>0</v>
      </c>
      <c r="T60" s="155"/>
      <c r="U60" s="72">
        <v>0</v>
      </c>
      <c r="V60" s="156">
        <v>3.2535410973067</v>
      </c>
      <c r="W60" s="70">
        <v>0</v>
      </c>
      <c r="X60" s="71"/>
      <c r="Y60" s="72"/>
      <c r="Z60" s="72">
        <v>3.398925</v>
      </c>
      <c r="AA60" s="121"/>
      <c r="AB60" s="70"/>
      <c r="AC60" s="184">
        <v>6</v>
      </c>
      <c r="AD60" s="154"/>
      <c r="AE60" s="70"/>
      <c r="AF60" s="185"/>
      <c r="AG60" s="75">
        <v>0</v>
      </c>
      <c r="AH60" s="71"/>
      <c r="AI60" s="123"/>
      <c r="AJ60" s="123"/>
      <c r="AK60" s="123"/>
      <c r="AL60" s="72"/>
      <c r="AM60" s="72"/>
      <c r="AN60" s="116"/>
      <c r="AO60" s="70"/>
      <c r="AP60" s="185">
        <v>1.884</v>
      </c>
      <c r="AQ60" s="70">
        <v>2.22465104626355</v>
      </c>
      <c r="AR60" s="157"/>
      <c r="AS60" s="116"/>
      <c r="AT60" s="70">
        <v>0</v>
      </c>
      <c r="AU60" s="219">
        <v>0</v>
      </c>
      <c r="AV60" s="222"/>
      <c r="AW60" s="235"/>
    </row>
    <row r="61" s="6" customFormat="1" ht="20.1" customHeight="1" spans="1:49">
      <c r="A61" s="76" t="s">
        <v>175</v>
      </c>
      <c r="B61" s="77" t="s">
        <v>176</v>
      </c>
      <c r="C61" s="78" t="s">
        <v>166</v>
      </c>
      <c r="D61" s="79" t="s">
        <v>167</v>
      </c>
      <c r="E61" s="80">
        <v>11</v>
      </c>
      <c r="F61" s="80"/>
      <c r="G61" s="81"/>
      <c r="H61" s="82"/>
      <c r="I61" s="124"/>
      <c r="J61" s="125">
        <v>7.08</v>
      </c>
      <c r="K61" s="80">
        <v>3.41</v>
      </c>
      <c r="L61" s="126"/>
      <c r="M61" s="127"/>
      <c r="N61" s="128"/>
      <c r="O61" s="129"/>
      <c r="P61" s="125">
        <v>3.75</v>
      </c>
      <c r="Q61" s="126"/>
      <c r="R61" s="158"/>
      <c r="S61" s="80"/>
      <c r="T61" s="159"/>
      <c r="U61" s="82">
        <v>0</v>
      </c>
      <c r="V61" s="160">
        <v>4.85</v>
      </c>
      <c r="W61" s="80">
        <v>0.8</v>
      </c>
      <c r="X61" s="126"/>
      <c r="Y61" s="127"/>
      <c r="Z61" s="127"/>
      <c r="AA61" s="129"/>
      <c r="AB61" s="80"/>
      <c r="AC61" s="130">
        <v>4.4</v>
      </c>
      <c r="AD61" s="158"/>
      <c r="AE61" s="80"/>
      <c r="AF61" s="187">
        <v>3.8</v>
      </c>
      <c r="AG61" s="194">
        <v>2.58</v>
      </c>
      <c r="AH61" s="126"/>
      <c r="AI61" s="127"/>
      <c r="AJ61" s="127"/>
      <c r="AK61" s="127"/>
      <c r="AL61" s="82"/>
      <c r="AM61" s="82"/>
      <c r="AN61" s="124"/>
      <c r="AO61" s="80"/>
      <c r="AP61" s="223"/>
      <c r="AQ61" s="80">
        <v>7.24</v>
      </c>
      <c r="AR61" s="81"/>
      <c r="AS61" s="124"/>
      <c r="AT61" s="80">
        <v>0.75</v>
      </c>
      <c r="AU61" s="224">
        <v>6</v>
      </c>
      <c r="AV61" s="194"/>
      <c r="AW61" s="235"/>
    </row>
    <row r="62" s="6" customFormat="1" ht="20.1" customHeight="1" spans="1:49">
      <c r="A62" s="76"/>
      <c r="B62" s="77"/>
      <c r="C62" s="78" t="s">
        <v>177</v>
      </c>
      <c r="D62" s="79" t="s">
        <v>167</v>
      </c>
      <c r="E62" s="80">
        <v>0</v>
      </c>
      <c r="F62" s="80"/>
      <c r="G62" s="81"/>
      <c r="H62" s="82"/>
      <c r="I62" s="124"/>
      <c r="J62" s="125">
        <v>2.21</v>
      </c>
      <c r="K62" s="125">
        <v>0.68</v>
      </c>
      <c r="L62" s="130"/>
      <c r="M62" s="127"/>
      <c r="N62" s="128"/>
      <c r="O62" s="129"/>
      <c r="P62" s="125">
        <v>0.51</v>
      </c>
      <c r="Q62" s="126"/>
      <c r="R62" s="158"/>
      <c r="S62" s="80"/>
      <c r="T62" s="159"/>
      <c r="U62" s="82">
        <v>0.113463183681133</v>
      </c>
      <c r="V62" s="160">
        <v>1.74</v>
      </c>
      <c r="W62" s="80">
        <v>0.2</v>
      </c>
      <c r="X62" s="126"/>
      <c r="Y62" s="127"/>
      <c r="Z62" s="127"/>
      <c r="AA62" s="129"/>
      <c r="AB62" s="80"/>
      <c r="AC62" s="130">
        <v>0.4</v>
      </c>
      <c r="AD62" s="158"/>
      <c r="AE62" s="80"/>
      <c r="AF62" s="187">
        <v>1.6</v>
      </c>
      <c r="AG62" s="194">
        <v>2.53</v>
      </c>
      <c r="AH62" s="126"/>
      <c r="AI62" s="127"/>
      <c r="AJ62" s="127"/>
      <c r="AK62" s="127"/>
      <c r="AL62" s="82"/>
      <c r="AM62" s="82"/>
      <c r="AN62" s="124"/>
      <c r="AO62" s="80"/>
      <c r="AP62" s="223"/>
      <c r="AQ62" s="80">
        <v>2.03</v>
      </c>
      <c r="AR62" s="81"/>
      <c r="AS62" s="124"/>
      <c r="AT62" s="80">
        <v>0.43</v>
      </c>
      <c r="AU62" s="224">
        <v>1.5</v>
      </c>
      <c r="AV62" s="194"/>
      <c r="AW62" s="235"/>
    </row>
    <row r="63" s="7" customFormat="1" ht="20.1" customHeight="1" spans="1:49">
      <c r="A63" s="76"/>
      <c r="B63" s="77"/>
      <c r="C63" s="78" t="s">
        <v>178</v>
      </c>
      <c r="D63" s="79" t="s">
        <v>167</v>
      </c>
      <c r="E63" s="80" t="s">
        <v>96</v>
      </c>
      <c r="F63" s="80"/>
      <c r="G63" s="81"/>
      <c r="H63" s="82"/>
      <c r="I63" s="124"/>
      <c r="J63" s="125"/>
      <c r="K63" s="125">
        <v>0</v>
      </c>
      <c r="L63" s="130"/>
      <c r="M63" s="127"/>
      <c r="N63" s="128"/>
      <c r="O63" s="129"/>
      <c r="P63" s="125">
        <v>0.73</v>
      </c>
      <c r="Q63" s="126"/>
      <c r="R63" s="158"/>
      <c r="S63" s="80"/>
      <c r="T63" s="159"/>
      <c r="U63" s="82">
        <v>0</v>
      </c>
      <c r="V63" s="160">
        <v>0</v>
      </c>
      <c r="W63" s="80">
        <v>0</v>
      </c>
      <c r="X63" s="126"/>
      <c r="Y63" s="127"/>
      <c r="Z63" s="127"/>
      <c r="AA63" s="129"/>
      <c r="AB63" s="80"/>
      <c r="AC63" s="130">
        <v>1.1</v>
      </c>
      <c r="AD63" s="158"/>
      <c r="AE63" s="80"/>
      <c r="AF63" s="187">
        <v>0</v>
      </c>
      <c r="AG63" s="194">
        <v>3.89</v>
      </c>
      <c r="AH63" s="126"/>
      <c r="AI63" s="127"/>
      <c r="AJ63" s="127"/>
      <c r="AK63" s="127"/>
      <c r="AL63" s="82"/>
      <c r="AM63" s="82"/>
      <c r="AN63" s="124"/>
      <c r="AO63" s="80"/>
      <c r="AP63" s="223"/>
      <c r="AQ63" s="225"/>
      <c r="AR63" s="81"/>
      <c r="AS63" s="124"/>
      <c r="AT63" s="80">
        <v>0</v>
      </c>
      <c r="AU63" s="224">
        <v>1.2</v>
      </c>
      <c r="AV63" s="194"/>
      <c r="AW63" s="236"/>
    </row>
    <row r="64" s="7" customFormat="1" ht="20.1" customHeight="1" spans="1:49">
      <c r="A64" s="76"/>
      <c r="B64" s="77" t="s">
        <v>179</v>
      </c>
      <c r="C64" s="78" t="s">
        <v>72</v>
      </c>
      <c r="D64" s="79" t="s">
        <v>167</v>
      </c>
      <c r="E64" s="80">
        <v>0.994912146752511</v>
      </c>
      <c r="F64" s="80"/>
      <c r="G64" s="81"/>
      <c r="H64" s="83"/>
      <c r="I64" s="124"/>
      <c r="J64" s="125">
        <v>1.22</v>
      </c>
      <c r="K64" s="125">
        <v>0.23</v>
      </c>
      <c r="L64" s="130"/>
      <c r="M64" s="127"/>
      <c r="N64" s="128"/>
      <c r="O64" s="129"/>
      <c r="P64" s="125">
        <v>0.4</v>
      </c>
      <c r="Q64" s="126"/>
      <c r="R64" s="158"/>
      <c r="S64" s="161"/>
      <c r="T64" s="159"/>
      <c r="U64" s="83">
        <v>0.0913414308879558</v>
      </c>
      <c r="V64" s="160">
        <v>0.51</v>
      </c>
      <c r="W64" s="161">
        <v>0.01</v>
      </c>
      <c r="X64" s="126"/>
      <c r="Y64" s="127"/>
      <c r="Z64" s="127"/>
      <c r="AA64" s="129"/>
      <c r="AB64" s="161"/>
      <c r="AC64" s="188">
        <v>0.52</v>
      </c>
      <c r="AD64" s="189"/>
      <c r="AE64" s="161"/>
      <c r="AF64" s="190">
        <v>0.36</v>
      </c>
      <c r="AG64" s="194">
        <v>0.55</v>
      </c>
      <c r="AH64" s="126"/>
      <c r="AI64" s="127"/>
      <c r="AJ64" s="195"/>
      <c r="AK64" s="195"/>
      <c r="AL64" s="83"/>
      <c r="AM64" s="83"/>
      <c r="AN64" s="196"/>
      <c r="AO64" s="161"/>
      <c r="AP64" s="226"/>
      <c r="AQ64" s="161">
        <v>0.127</v>
      </c>
      <c r="AR64" s="227"/>
      <c r="AS64" s="124"/>
      <c r="AT64" s="80">
        <v>0.63</v>
      </c>
      <c r="AU64" s="228">
        <v>0.66</v>
      </c>
      <c r="AV64" s="229"/>
      <c r="AW64" s="236"/>
    </row>
    <row r="65" s="7" customFormat="1" ht="20.1" customHeight="1" spans="1:49">
      <c r="A65" s="76"/>
      <c r="B65" s="77" t="s">
        <v>180</v>
      </c>
      <c r="C65" s="78" t="s">
        <v>69</v>
      </c>
      <c r="D65" s="79" t="s">
        <v>181</v>
      </c>
      <c r="E65" s="80">
        <v>72.9594907407407</v>
      </c>
      <c r="F65" s="80"/>
      <c r="G65" s="81"/>
      <c r="H65" s="82"/>
      <c r="I65" s="124"/>
      <c r="J65" s="125">
        <v>87.18</v>
      </c>
      <c r="K65" s="125">
        <v>0.37</v>
      </c>
      <c r="L65" s="130"/>
      <c r="M65" s="127"/>
      <c r="N65" s="128"/>
      <c r="O65" s="129"/>
      <c r="P65" s="125">
        <v>68</v>
      </c>
      <c r="Q65" s="126"/>
      <c r="R65" s="158"/>
      <c r="S65" s="80"/>
      <c r="T65" s="159"/>
      <c r="U65" s="82">
        <v>0</v>
      </c>
      <c r="V65" s="160">
        <v>76.63</v>
      </c>
      <c r="W65" s="80">
        <v>19.34</v>
      </c>
      <c r="X65" s="126"/>
      <c r="Y65" s="127"/>
      <c r="Z65" s="127"/>
      <c r="AA65" s="129"/>
      <c r="AB65" s="80"/>
      <c r="AC65" s="130">
        <v>66.5</v>
      </c>
      <c r="AD65" s="158"/>
      <c r="AE65" s="80"/>
      <c r="AF65" s="187"/>
      <c r="AG65" s="194">
        <v>77.42</v>
      </c>
      <c r="AH65" s="126"/>
      <c r="AI65" s="127"/>
      <c r="AJ65" s="195"/>
      <c r="AK65" s="195"/>
      <c r="AL65" s="82"/>
      <c r="AM65" s="82"/>
      <c r="AN65" s="124"/>
      <c r="AO65" s="80"/>
      <c r="AP65" s="223"/>
      <c r="AQ65" s="80">
        <v>4.02</v>
      </c>
      <c r="AR65" s="81"/>
      <c r="AS65" s="124"/>
      <c r="AT65" s="80"/>
      <c r="AU65" s="224" t="s">
        <v>145</v>
      </c>
      <c r="AV65" s="194"/>
      <c r="AW65" s="236"/>
    </row>
    <row r="66" s="7" customFormat="1" ht="20.1" customHeight="1" spans="1:49">
      <c r="A66" s="76"/>
      <c r="B66" s="77" t="s">
        <v>182</v>
      </c>
      <c r="C66" s="78" t="s">
        <v>183</v>
      </c>
      <c r="D66" s="79" t="s">
        <v>184</v>
      </c>
      <c r="E66" s="80">
        <v>92.294289897511</v>
      </c>
      <c r="F66" s="80"/>
      <c r="G66" s="227"/>
      <c r="H66" s="83"/>
      <c r="I66" s="124"/>
      <c r="J66" s="125">
        <v>69.71</v>
      </c>
      <c r="K66" s="125">
        <v>31.7</v>
      </c>
      <c r="L66" s="130"/>
      <c r="M66" s="127"/>
      <c r="N66" s="128"/>
      <c r="O66" s="129"/>
      <c r="P66" s="125">
        <v>51.8</v>
      </c>
      <c r="Q66" s="126"/>
      <c r="R66" s="158"/>
      <c r="S66" s="161"/>
      <c r="T66" s="159"/>
      <c r="U66" s="83">
        <v>22</v>
      </c>
      <c r="V66" s="160">
        <v>27.79</v>
      </c>
      <c r="W66" s="161">
        <v>23.02</v>
      </c>
      <c r="X66" s="126"/>
      <c r="Y66" s="127"/>
      <c r="Z66" s="127"/>
      <c r="AA66" s="129"/>
      <c r="AB66" s="161"/>
      <c r="AC66" s="130">
        <v>43.8</v>
      </c>
      <c r="AD66" s="158"/>
      <c r="AE66" s="161"/>
      <c r="AF66" s="187">
        <v>45</v>
      </c>
      <c r="AG66" s="194">
        <v>28.28</v>
      </c>
      <c r="AH66" s="126"/>
      <c r="AI66" s="127"/>
      <c r="AJ66" s="195"/>
      <c r="AK66" s="195"/>
      <c r="AL66" s="83"/>
      <c r="AM66" s="83"/>
      <c r="AN66" s="196"/>
      <c r="AO66" s="161"/>
      <c r="AP66" s="226"/>
      <c r="AQ66" s="161">
        <v>30.89</v>
      </c>
      <c r="AR66" s="227"/>
      <c r="AS66" s="124"/>
      <c r="AT66" s="80"/>
      <c r="AU66" s="228">
        <v>45</v>
      </c>
      <c r="AV66" s="229"/>
      <c r="AW66" s="236"/>
    </row>
    <row r="67" s="7" customFormat="1" ht="20.1" customHeight="1" spans="1:49">
      <c r="A67" s="76"/>
      <c r="B67" s="77" t="s">
        <v>185</v>
      </c>
      <c r="C67" s="78" t="s">
        <v>111</v>
      </c>
      <c r="D67" s="79" t="s">
        <v>186</v>
      </c>
      <c r="E67" s="80">
        <v>127.5727478369</v>
      </c>
      <c r="F67" s="80"/>
      <c r="G67" s="227"/>
      <c r="H67" s="83"/>
      <c r="I67" s="124"/>
      <c r="J67" s="125">
        <v>89.4</v>
      </c>
      <c r="K67" s="125">
        <v>26.2</v>
      </c>
      <c r="L67" s="130"/>
      <c r="M67" s="127"/>
      <c r="N67" s="128"/>
      <c r="O67" s="129"/>
      <c r="P67" s="125">
        <v>32.43</v>
      </c>
      <c r="Q67" s="126"/>
      <c r="R67" s="158"/>
      <c r="S67" s="161"/>
      <c r="T67" s="159"/>
      <c r="U67" s="83">
        <v>20.8946669830747</v>
      </c>
      <c r="V67" s="160">
        <v>40.45</v>
      </c>
      <c r="W67" s="161">
        <v>3.35</v>
      </c>
      <c r="X67" s="126"/>
      <c r="Y67" s="127"/>
      <c r="Z67" s="127"/>
      <c r="AA67" s="129"/>
      <c r="AB67" s="161"/>
      <c r="AC67" s="130">
        <v>43.8</v>
      </c>
      <c r="AD67" s="158"/>
      <c r="AE67" s="161"/>
      <c r="AF67" s="187">
        <v>29.64</v>
      </c>
      <c r="AG67" s="194">
        <v>54.87</v>
      </c>
      <c r="AH67" s="126"/>
      <c r="AI67" s="127"/>
      <c r="AJ67" s="195"/>
      <c r="AK67" s="195"/>
      <c r="AL67" s="83"/>
      <c r="AM67" s="83"/>
      <c r="AN67" s="196"/>
      <c r="AO67" s="161"/>
      <c r="AP67" s="226"/>
      <c r="AQ67" s="161">
        <v>35.98</v>
      </c>
      <c r="AR67" s="227"/>
      <c r="AS67" s="124"/>
      <c r="AT67" s="80">
        <v>62.8</v>
      </c>
      <c r="AU67" s="228">
        <v>49.5</v>
      </c>
      <c r="AV67" s="229"/>
      <c r="AW67" s="236"/>
    </row>
    <row r="68" s="7" customFormat="1" ht="20.1" customHeight="1" spans="1:49">
      <c r="A68" s="237" t="s">
        <v>187</v>
      </c>
      <c r="B68" s="238" t="s">
        <v>188</v>
      </c>
      <c r="C68" s="239" t="s">
        <v>142</v>
      </c>
      <c r="D68" s="240"/>
      <c r="E68" s="241" t="s">
        <v>189</v>
      </c>
      <c r="F68" s="241"/>
      <c r="G68" s="242"/>
      <c r="H68" s="243"/>
      <c r="I68" s="281"/>
      <c r="J68" s="282"/>
      <c r="K68" s="241"/>
      <c r="L68" s="242"/>
      <c r="M68" s="243"/>
      <c r="N68" s="283"/>
      <c r="O68" s="284"/>
      <c r="P68" s="241"/>
      <c r="Q68" s="288"/>
      <c r="R68" s="281"/>
      <c r="S68" s="241"/>
      <c r="T68" s="309"/>
      <c r="U68" s="243"/>
      <c r="V68" s="310"/>
      <c r="W68" s="241">
        <v>0</v>
      </c>
      <c r="X68" s="288"/>
      <c r="Y68" s="290"/>
      <c r="Z68" s="290"/>
      <c r="AA68" s="284"/>
      <c r="AB68" s="241"/>
      <c r="AC68" s="333">
        <v>90</v>
      </c>
      <c r="AD68" s="334"/>
      <c r="AE68" s="241"/>
      <c r="AF68" s="335"/>
      <c r="AG68" s="346"/>
      <c r="AH68" s="288"/>
      <c r="AI68" s="290"/>
      <c r="AJ68" s="289"/>
      <c r="AK68" s="289"/>
      <c r="AL68" s="243"/>
      <c r="AM68" s="243"/>
      <c r="AN68" s="281"/>
      <c r="AO68" s="241"/>
      <c r="AP68" s="350"/>
      <c r="AQ68" s="241"/>
      <c r="AR68" s="242"/>
      <c r="AS68" s="281"/>
      <c r="AT68" s="241" t="s">
        <v>190</v>
      </c>
      <c r="AU68" s="351">
        <v>403</v>
      </c>
      <c r="AV68" s="346"/>
      <c r="AW68" s="236"/>
    </row>
    <row r="69" s="7" customFormat="1" ht="20.1" customHeight="1" spans="1:49">
      <c r="A69" s="237"/>
      <c r="B69" s="238" t="s">
        <v>191</v>
      </c>
      <c r="C69" s="244" t="s">
        <v>69</v>
      </c>
      <c r="D69" s="245" t="s">
        <v>192</v>
      </c>
      <c r="E69" s="241">
        <v>100</v>
      </c>
      <c r="F69" s="241"/>
      <c r="G69" s="246"/>
      <c r="H69" s="247"/>
      <c r="I69" s="285"/>
      <c r="J69" s="286"/>
      <c r="K69" s="287"/>
      <c r="L69" s="288"/>
      <c r="M69" s="289"/>
      <c r="N69" s="283"/>
      <c r="O69" s="284"/>
      <c r="P69" s="287"/>
      <c r="Q69" s="288"/>
      <c r="R69" s="311"/>
      <c r="S69" s="287"/>
      <c r="T69" s="312"/>
      <c r="U69" s="247"/>
      <c r="V69" s="313"/>
      <c r="W69" s="287">
        <v>0</v>
      </c>
      <c r="X69" s="288"/>
      <c r="Y69" s="289"/>
      <c r="Z69" s="289"/>
      <c r="AA69" s="284"/>
      <c r="AB69" s="287"/>
      <c r="AC69" s="336">
        <v>0.12</v>
      </c>
      <c r="AD69" s="334"/>
      <c r="AE69" s="287"/>
      <c r="AF69" s="335"/>
      <c r="AG69" s="346"/>
      <c r="AH69" s="288"/>
      <c r="AI69" s="290"/>
      <c r="AJ69" s="289"/>
      <c r="AK69" s="289"/>
      <c r="AL69" s="247"/>
      <c r="AM69" s="247"/>
      <c r="AN69" s="311"/>
      <c r="AO69" s="287"/>
      <c r="AP69" s="352"/>
      <c r="AQ69" s="287"/>
      <c r="AR69" s="246"/>
      <c r="AS69" s="281"/>
      <c r="AT69" s="353">
        <v>0.2158</v>
      </c>
      <c r="AU69" s="354">
        <v>0.129</v>
      </c>
      <c r="AV69" s="355"/>
      <c r="AW69" s="236"/>
    </row>
    <row r="70" s="8" customFormat="1" ht="20.1" customHeight="1" spans="1:49">
      <c r="A70" s="237"/>
      <c r="B70" s="248" t="s">
        <v>193</v>
      </c>
      <c r="C70" s="244" t="s">
        <v>159</v>
      </c>
      <c r="D70" s="245" t="s">
        <v>194</v>
      </c>
      <c r="E70" s="241">
        <v>52.9165446559297</v>
      </c>
      <c r="F70" s="241"/>
      <c r="G70" s="246"/>
      <c r="H70" s="247"/>
      <c r="I70" s="281"/>
      <c r="J70" s="282"/>
      <c r="K70" s="287"/>
      <c r="L70" s="288"/>
      <c r="M70" s="290"/>
      <c r="N70" s="283"/>
      <c r="O70" s="284"/>
      <c r="P70" s="287"/>
      <c r="Q70" s="288"/>
      <c r="R70" s="311"/>
      <c r="S70" s="287"/>
      <c r="T70" s="309"/>
      <c r="U70" s="247"/>
      <c r="V70" s="310"/>
      <c r="W70" s="287">
        <v>0</v>
      </c>
      <c r="X70" s="288"/>
      <c r="Y70" s="290"/>
      <c r="Z70" s="290"/>
      <c r="AA70" s="284"/>
      <c r="AB70" s="287"/>
      <c r="AC70" s="333">
        <v>0</v>
      </c>
      <c r="AD70" s="334"/>
      <c r="AE70" s="287"/>
      <c r="AF70" s="335"/>
      <c r="AG70" s="346"/>
      <c r="AH70" s="288"/>
      <c r="AI70" s="290"/>
      <c r="AJ70" s="289"/>
      <c r="AK70" s="289"/>
      <c r="AL70" s="247"/>
      <c r="AM70" s="247"/>
      <c r="AN70" s="311"/>
      <c r="AO70" s="287"/>
      <c r="AP70" s="352"/>
      <c r="AQ70" s="287"/>
      <c r="AR70" s="246"/>
      <c r="AS70" s="281"/>
      <c r="AT70" s="241">
        <v>25.6</v>
      </c>
      <c r="AU70" s="356">
        <v>45</v>
      </c>
      <c r="AV70" s="357"/>
      <c r="AW70" s="374"/>
    </row>
    <row r="71" s="8" customFormat="1" ht="20.1" customHeight="1" spans="1:49">
      <c r="A71" s="237"/>
      <c r="B71" s="238" t="s">
        <v>195</v>
      </c>
      <c r="C71" s="249" t="s">
        <v>135</v>
      </c>
      <c r="D71" s="250"/>
      <c r="E71" s="241" t="s">
        <v>119</v>
      </c>
      <c r="F71" s="241"/>
      <c r="G71" s="242"/>
      <c r="H71" s="247"/>
      <c r="I71" s="281"/>
      <c r="J71" s="291"/>
      <c r="K71" s="287"/>
      <c r="L71" s="288"/>
      <c r="M71" s="292"/>
      <c r="N71" s="283"/>
      <c r="O71" s="284"/>
      <c r="P71" s="287"/>
      <c r="Q71" s="288"/>
      <c r="R71" s="311"/>
      <c r="S71" s="287"/>
      <c r="T71" s="314"/>
      <c r="U71" s="247"/>
      <c r="V71" s="315"/>
      <c r="W71" s="287">
        <v>0</v>
      </c>
      <c r="X71" s="288"/>
      <c r="Y71" s="292"/>
      <c r="Z71" s="292"/>
      <c r="AA71" s="284"/>
      <c r="AB71" s="287"/>
      <c r="AC71" s="333" t="s">
        <v>129</v>
      </c>
      <c r="AD71" s="334"/>
      <c r="AE71" s="287"/>
      <c r="AF71" s="335"/>
      <c r="AG71" s="346"/>
      <c r="AH71" s="288"/>
      <c r="AI71" s="290"/>
      <c r="AJ71" s="290"/>
      <c r="AK71" s="290"/>
      <c r="AL71" s="247"/>
      <c r="AM71" s="247"/>
      <c r="AN71" s="311"/>
      <c r="AO71" s="287"/>
      <c r="AP71" s="352"/>
      <c r="AQ71" s="287"/>
      <c r="AR71" s="246"/>
      <c r="AS71" s="281"/>
      <c r="AT71" s="241"/>
      <c r="AU71" s="356" t="s">
        <v>119</v>
      </c>
      <c r="AV71" s="357"/>
      <c r="AW71" s="374"/>
    </row>
    <row r="72" s="9" customFormat="1" ht="20.1" customHeight="1" spans="1:49">
      <c r="A72" s="251" t="s">
        <v>196</v>
      </c>
      <c r="B72" s="252" t="s">
        <v>197</v>
      </c>
      <c r="C72" s="253" t="s">
        <v>69</v>
      </c>
      <c r="D72" s="252" t="s">
        <v>198</v>
      </c>
      <c r="E72" s="254">
        <v>84.4974214879206</v>
      </c>
      <c r="F72" s="254">
        <v>100</v>
      </c>
      <c r="G72" s="255"/>
      <c r="H72" s="256"/>
      <c r="I72" s="293"/>
      <c r="J72" s="254">
        <v>88.06</v>
      </c>
      <c r="K72" s="294">
        <v>0.9999752686061</v>
      </c>
      <c r="L72" s="295"/>
      <c r="M72" s="256"/>
      <c r="N72" s="296"/>
      <c r="O72" s="297">
        <v>100</v>
      </c>
      <c r="P72" s="262">
        <v>100</v>
      </c>
      <c r="Q72" s="316"/>
      <c r="R72" s="317"/>
      <c r="S72" s="262">
        <v>100</v>
      </c>
      <c r="T72" s="318"/>
      <c r="U72" s="256">
        <v>100</v>
      </c>
      <c r="V72" s="319">
        <v>100</v>
      </c>
      <c r="W72" s="262">
        <v>100</v>
      </c>
      <c r="X72" s="295"/>
      <c r="Y72" s="296"/>
      <c r="Z72" s="296">
        <v>99.957</v>
      </c>
      <c r="AA72" s="317"/>
      <c r="AB72" s="262"/>
      <c r="AC72" s="337">
        <v>0.6217</v>
      </c>
      <c r="AD72" s="298"/>
      <c r="AE72" s="262"/>
      <c r="AF72" s="338">
        <v>100</v>
      </c>
      <c r="AG72" s="254">
        <v>100</v>
      </c>
      <c r="AH72" s="347"/>
      <c r="AI72" s="257"/>
      <c r="AJ72" s="257"/>
      <c r="AK72" s="257">
        <v>76.71</v>
      </c>
      <c r="AL72" s="256"/>
      <c r="AM72" s="256"/>
      <c r="AN72" s="317"/>
      <c r="AO72" s="262">
        <v>100</v>
      </c>
      <c r="AP72" s="358">
        <v>100</v>
      </c>
      <c r="AQ72" s="262">
        <v>100</v>
      </c>
      <c r="AR72" s="295"/>
      <c r="AS72" s="359"/>
      <c r="AT72" s="360">
        <v>100</v>
      </c>
      <c r="AU72" s="361">
        <v>100</v>
      </c>
      <c r="AV72" s="362"/>
      <c r="AW72" s="316"/>
    </row>
    <row r="73" s="9" customFormat="1" ht="25.5" customHeight="1" spans="1:49">
      <c r="A73" s="251"/>
      <c r="B73" s="252" t="s">
        <v>199</v>
      </c>
      <c r="C73" s="253" t="s">
        <v>69</v>
      </c>
      <c r="D73" s="252" t="s">
        <v>200</v>
      </c>
      <c r="E73" s="254">
        <v>98.3326081284922</v>
      </c>
      <c r="F73" s="254">
        <v>99.89</v>
      </c>
      <c r="G73" s="255"/>
      <c r="H73" s="257"/>
      <c r="I73" s="298"/>
      <c r="J73" s="254">
        <v>98.17</v>
      </c>
      <c r="K73" s="294">
        <v>0.9999752686061</v>
      </c>
      <c r="L73" s="295"/>
      <c r="M73" s="256"/>
      <c r="N73" s="296"/>
      <c r="O73" s="297">
        <v>99.95</v>
      </c>
      <c r="P73" s="299">
        <v>100</v>
      </c>
      <c r="Q73" s="316"/>
      <c r="R73" s="298"/>
      <c r="S73" s="299">
        <v>99.99</v>
      </c>
      <c r="T73" s="320"/>
      <c r="U73" s="257">
        <v>99.9962679855068</v>
      </c>
      <c r="V73" s="321">
        <v>99.95</v>
      </c>
      <c r="W73" s="299">
        <v>99.998</v>
      </c>
      <c r="X73" s="322"/>
      <c r="Y73" s="257"/>
      <c r="Z73" s="257">
        <v>99.957</v>
      </c>
      <c r="AA73" s="298"/>
      <c r="AB73" s="299"/>
      <c r="AC73" s="322">
        <v>99.5</v>
      </c>
      <c r="AD73" s="298"/>
      <c r="AE73" s="299"/>
      <c r="AF73" s="338">
        <v>99.86</v>
      </c>
      <c r="AG73" s="254">
        <v>99.91</v>
      </c>
      <c r="AH73" s="347"/>
      <c r="AI73" s="257"/>
      <c r="AJ73" s="257"/>
      <c r="AK73" s="257">
        <v>100</v>
      </c>
      <c r="AL73" s="257"/>
      <c r="AM73" s="257"/>
      <c r="AN73" s="298"/>
      <c r="AO73" s="299">
        <v>99.625</v>
      </c>
      <c r="AP73" s="341">
        <v>100</v>
      </c>
      <c r="AQ73" s="299">
        <v>99.9917099592972</v>
      </c>
      <c r="AR73" s="322"/>
      <c r="AS73" s="359"/>
      <c r="AT73" s="360">
        <v>99.98</v>
      </c>
      <c r="AU73" s="363">
        <v>98.9</v>
      </c>
      <c r="AV73" s="364"/>
      <c r="AW73" s="316"/>
    </row>
    <row r="74" s="10" customFormat="1" ht="20.1" customHeight="1" spans="1:49">
      <c r="A74" s="251"/>
      <c r="B74" s="252" t="s">
        <v>201</v>
      </c>
      <c r="C74" s="59" t="s">
        <v>69</v>
      </c>
      <c r="D74" s="60"/>
      <c r="E74" s="258"/>
      <c r="F74" s="258">
        <v>93.3</v>
      </c>
      <c r="G74" s="259"/>
      <c r="H74" s="260"/>
      <c r="I74" s="300"/>
      <c r="J74" s="258"/>
      <c r="K74" s="301">
        <v>0.999377993815097</v>
      </c>
      <c r="L74" s="302"/>
      <c r="M74" s="303"/>
      <c r="N74" s="304"/>
      <c r="O74" s="305"/>
      <c r="P74" s="258"/>
      <c r="Q74" s="323"/>
      <c r="R74" s="300"/>
      <c r="S74" s="258">
        <v>99.94</v>
      </c>
      <c r="T74" s="259"/>
      <c r="U74" s="260">
        <v>98.5221674876847</v>
      </c>
      <c r="V74" s="305">
        <v>98.72</v>
      </c>
      <c r="W74" s="258">
        <v>0</v>
      </c>
      <c r="X74" s="324"/>
      <c r="Y74" s="339"/>
      <c r="Z74" s="339">
        <v>99.639</v>
      </c>
      <c r="AA74" s="300"/>
      <c r="AB74" s="258"/>
      <c r="AC74" s="324">
        <v>99.75</v>
      </c>
      <c r="AD74" s="300"/>
      <c r="AE74" s="258"/>
      <c r="AF74" s="340"/>
      <c r="AG74" s="348"/>
      <c r="AH74" s="259"/>
      <c r="AI74" s="260"/>
      <c r="AJ74" s="260"/>
      <c r="AK74" s="260">
        <v>98.86</v>
      </c>
      <c r="AL74" s="260"/>
      <c r="AM74" s="339"/>
      <c r="AN74" s="300"/>
      <c r="AO74" s="258"/>
      <c r="AP74" s="340">
        <v>99.56</v>
      </c>
      <c r="AQ74" s="258">
        <v>99.6514906414075</v>
      </c>
      <c r="AR74" s="324"/>
      <c r="AS74" s="365"/>
      <c r="AT74" s="366"/>
      <c r="AU74" s="367"/>
      <c r="AV74" s="368"/>
      <c r="AW74" s="323"/>
    </row>
    <row r="75" s="9" customFormat="1" ht="20.1" customHeight="1" spans="1:49">
      <c r="A75" s="251"/>
      <c r="B75" s="252" t="s">
        <v>202</v>
      </c>
      <c r="C75" s="253" t="s">
        <v>69</v>
      </c>
      <c r="D75" s="252" t="s">
        <v>203</v>
      </c>
      <c r="E75" s="254">
        <v>93.7540998031925</v>
      </c>
      <c r="F75" s="254">
        <v>99.1</v>
      </c>
      <c r="G75" s="255"/>
      <c r="H75" s="257"/>
      <c r="I75" s="298"/>
      <c r="J75" s="254">
        <v>96.47</v>
      </c>
      <c r="K75" s="294">
        <v>0.999377993815097</v>
      </c>
      <c r="L75" s="295"/>
      <c r="M75" s="256"/>
      <c r="N75" s="296"/>
      <c r="O75" s="297">
        <v>99.65</v>
      </c>
      <c r="P75" s="299">
        <v>98.62</v>
      </c>
      <c r="Q75" s="316"/>
      <c r="R75" s="298"/>
      <c r="S75" s="299">
        <v>99.966</v>
      </c>
      <c r="T75" s="320"/>
      <c r="U75" s="257">
        <v>98.5221674876847</v>
      </c>
      <c r="V75" s="321">
        <v>100</v>
      </c>
      <c r="W75" s="299">
        <v>97.6</v>
      </c>
      <c r="X75" s="322"/>
      <c r="Y75" s="257"/>
      <c r="Z75" s="257">
        <v>99.687</v>
      </c>
      <c r="AA75" s="298"/>
      <c r="AB75" s="299"/>
      <c r="AC75" s="322">
        <v>99.4</v>
      </c>
      <c r="AD75" s="298"/>
      <c r="AE75" s="299"/>
      <c r="AF75" s="338"/>
      <c r="AG75" s="254">
        <v>98.67</v>
      </c>
      <c r="AH75" s="347"/>
      <c r="AI75" s="257"/>
      <c r="AJ75" s="257"/>
      <c r="AK75" s="257">
        <v>99.99</v>
      </c>
      <c r="AL75" s="257"/>
      <c r="AM75" s="257"/>
      <c r="AN75" s="298"/>
      <c r="AO75" s="299"/>
      <c r="AP75" s="341">
        <v>99.56</v>
      </c>
      <c r="AQ75" s="299">
        <v>99.6514906414075</v>
      </c>
      <c r="AR75" s="322"/>
      <c r="AS75" s="359"/>
      <c r="AT75" s="369"/>
      <c r="AU75" s="363">
        <v>99</v>
      </c>
      <c r="AV75" s="364"/>
      <c r="AW75" s="316"/>
    </row>
    <row r="76" s="9" customFormat="1" ht="20.1" customHeight="1" spans="1:49">
      <c r="A76" s="251"/>
      <c r="B76" s="252" t="s">
        <v>180</v>
      </c>
      <c r="C76" s="253" t="s">
        <v>69</v>
      </c>
      <c r="D76" s="252" t="s">
        <v>204</v>
      </c>
      <c r="E76" s="254">
        <v>83.375</v>
      </c>
      <c r="F76" s="254">
        <v>80.3</v>
      </c>
      <c r="G76" s="255"/>
      <c r="H76" s="257"/>
      <c r="I76" s="298"/>
      <c r="J76" s="254">
        <v>47.38</v>
      </c>
      <c r="K76" s="294">
        <v>0.91</v>
      </c>
      <c r="L76" s="295"/>
      <c r="M76" s="256"/>
      <c r="N76" s="296"/>
      <c r="O76" s="297">
        <v>65.5</v>
      </c>
      <c r="P76" s="299">
        <v>58.24</v>
      </c>
      <c r="Q76" s="316"/>
      <c r="R76" s="298"/>
      <c r="S76" s="299">
        <v>59.4173611111111</v>
      </c>
      <c r="T76" s="320"/>
      <c r="U76" s="257">
        <v>72.8898842592593</v>
      </c>
      <c r="V76" s="321">
        <v>76.01</v>
      </c>
      <c r="W76" s="299">
        <v>62.92</v>
      </c>
      <c r="X76" s="322"/>
      <c r="Y76" s="257"/>
      <c r="Z76" s="257">
        <v>95.313</v>
      </c>
      <c r="AA76" s="298"/>
      <c r="AB76" s="299"/>
      <c r="AC76" s="322">
        <v>0.984</v>
      </c>
      <c r="AD76" s="298"/>
      <c r="AE76" s="299"/>
      <c r="AF76" s="338"/>
      <c r="AG76" s="254">
        <v>77.47</v>
      </c>
      <c r="AH76" s="347"/>
      <c r="AI76" s="257"/>
      <c r="AJ76" s="257"/>
      <c r="AK76" s="257">
        <v>78.48</v>
      </c>
      <c r="AL76" s="257"/>
      <c r="AM76" s="257"/>
      <c r="AN76" s="298"/>
      <c r="AO76" s="299">
        <v>67.843</v>
      </c>
      <c r="AP76" s="341">
        <v>94.9</v>
      </c>
      <c r="AQ76" s="299">
        <v>76.0810185185185</v>
      </c>
      <c r="AR76" s="322"/>
      <c r="AS76" s="359"/>
      <c r="AT76" s="369"/>
      <c r="AU76" s="363" t="s">
        <v>145</v>
      </c>
      <c r="AV76" s="364"/>
      <c r="AW76" s="316"/>
    </row>
    <row r="77" s="9" customFormat="1" ht="20.1" customHeight="1" spans="1:49">
      <c r="A77" s="251"/>
      <c r="B77" s="252" t="s">
        <v>205</v>
      </c>
      <c r="C77" s="253" t="s">
        <v>206</v>
      </c>
      <c r="D77" s="252" t="s">
        <v>207</v>
      </c>
      <c r="E77" s="254">
        <v>72.769455272364</v>
      </c>
      <c r="F77" s="254">
        <v>280</v>
      </c>
      <c r="G77" s="255"/>
      <c r="H77" s="257"/>
      <c r="I77" s="298"/>
      <c r="J77" s="254"/>
      <c r="K77" s="262">
        <v>314.785592347749</v>
      </c>
      <c r="L77" s="295"/>
      <c r="M77" s="256"/>
      <c r="N77" s="296"/>
      <c r="O77" s="297">
        <v>133.71</v>
      </c>
      <c r="P77" s="299">
        <v>190.77</v>
      </c>
      <c r="Q77" s="316"/>
      <c r="R77" s="298"/>
      <c r="S77" s="299">
        <v>167.60487663772</v>
      </c>
      <c r="T77" s="320"/>
      <c r="U77" s="257"/>
      <c r="V77" s="321">
        <v>108.93</v>
      </c>
      <c r="W77" s="299">
        <v>247.08</v>
      </c>
      <c r="X77" s="322"/>
      <c r="Y77" s="257"/>
      <c r="Z77" s="257">
        <v>212.317</v>
      </c>
      <c r="AA77" s="298"/>
      <c r="AB77" s="299"/>
      <c r="AC77" s="322">
        <v>208</v>
      </c>
      <c r="AD77" s="298"/>
      <c r="AE77" s="299"/>
      <c r="AF77" s="338"/>
      <c r="AG77" s="254">
        <v>132.96</v>
      </c>
      <c r="AH77" s="347"/>
      <c r="AI77" s="257"/>
      <c r="AJ77" s="257"/>
      <c r="AK77" s="257">
        <v>152.44</v>
      </c>
      <c r="AL77" s="257"/>
      <c r="AM77" s="257"/>
      <c r="AN77" s="298"/>
      <c r="AO77" s="299">
        <v>105.694</v>
      </c>
      <c r="AP77" s="341">
        <v>271.63</v>
      </c>
      <c r="AQ77" s="299">
        <v>220.190469772112</v>
      </c>
      <c r="AR77" s="322"/>
      <c r="AS77" s="359"/>
      <c r="AT77" s="360">
        <v>188</v>
      </c>
      <c r="AU77" s="363">
        <v>151.527777777778</v>
      </c>
      <c r="AV77" s="364"/>
      <c r="AW77" s="316"/>
    </row>
    <row r="78" s="9" customFormat="1" ht="20.1" customHeight="1" spans="1:49">
      <c r="A78" s="251"/>
      <c r="B78" s="252" t="s">
        <v>208</v>
      </c>
      <c r="C78" s="253" t="s">
        <v>159</v>
      </c>
      <c r="D78" s="252" t="s">
        <v>209</v>
      </c>
      <c r="E78" s="254">
        <v>56.3401054481546</v>
      </c>
      <c r="F78" s="254">
        <v>30</v>
      </c>
      <c r="G78" s="255"/>
      <c r="H78" s="257"/>
      <c r="I78" s="298"/>
      <c r="J78" s="254">
        <v>67.48</v>
      </c>
      <c r="K78" s="262">
        <v>22.5</v>
      </c>
      <c r="L78" s="295"/>
      <c r="M78" s="256"/>
      <c r="N78" s="296"/>
      <c r="O78" s="297">
        <v>28.78</v>
      </c>
      <c r="P78" s="299">
        <v>32.31</v>
      </c>
      <c r="Q78" s="316"/>
      <c r="R78" s="298"/>
      <c r="S78" s="299">
        <v>33.2922178988328</v>
      </c>
      <c r="T78" s="320"/>
      <c r="U78" s="257"/>
      <c r="V78" s="321">
        <v>28.5</v>
      </c>
      <c r="W78" s="299">
        <v>27.88</v>
      </c>
      <c r="X78" s="322"/>
      <c r="Y78" s="257"/>
      <c r="Z78" s="257">
        <v>38.5</v>
      </c>
      <c r="AA78" s="298"/>
      <c r="AB78" s="299"/>
      <c r="AC78" s="322">
        <v>30</v>
      </c>
      <c r="AD78" s="298"/>
      <c r="AE78" s="299"/>
      <c r="AF78" s="338">
        <v>32</v>
      </c>
      <c r="AG78" s="254">
        <v>27.88</v>
      </c>
      <c r="AH78" s="347"/>
      <c r="AI78" s="257"/>
      <c r="AJ78" s="257"/>
      <c r="AK78" s="257">
        <v>24.92</v>
      </c>
      <c r="AL78" s="257"/>
      <c r="AM78" s="257"/>
      <c r="AN78" s="298"/>
      <c r="AO78" s="299"/>
      <c r="AP78" s="341">
        <v>28.96</v>
      </c>
      <c r="AQ78" s="299">
        <v>22.9919552291011</v>
      </c>
      <c r="AR78" s="322"/>
      <c r="AS78" s="359"/>
      <c r="AT78" s="360">
        <v>43.5</v>
      </c>
      <c r="AU78" s="363">
        <v>40</v>
      </c>
      <c r="AV78" s="364"/>
      <c r="AW78" s="316"/>
    </row>
    <row r="79" s="9" customFormat="1" ht="20.1" customHeight="1" spans="1:49">
      <c r="A79" s="251"/>
      <c r="B79" s="252" t="s">
        <v>210</v>
      </c>
      <c r="C79" s="253" t="s">
        <v>211</v>
      </c>
      <c r="D79" s="252" t="s">
        <v>212</v>
      </c>
      <c r="E79" s="254">
        <v>24.286</v>
      </c>
      <c r="F79" s="254">
        <v>45.3</v>
      </c>
      <c r="G79" s="255"/>
      <c r="H79" s="257"/>
      <c r="I79" s="298"/>
      <c r="J79" s="254">
        <v>13.68</v>
      </c>
      <c r="K79" s="262">
        <v>67.7</v>
      </c>
      <c r="L79" s="295"/>
      <c r="M79" s="256"/>
      <c r="N79" s="296"/>
      <c r="O79" s="297">
        <v>30.92</v>
      </c>
      <c r="P79" s="299">
        <v>14.42</v>
      </c>
      <c r="Q79" s="316"/>
      <c r="R79" s="298"/>
      <c r="S79" s="299">
        <v>24.8002898550725</v>
      </c>
      <c r="T79" s="320"/>
      <c r="U79" s="257">
        <v>22.7051282051282</v>
      </c>
      <c r="V79" s="321">
        <v>14.93</v>
      </c>
      <c r="W79" s="299">
        <v>23.35</v>
      </c>
      <c r="X79" s="322"/>
      <c r="Y79" s="257"/>
      <c r="Z79" s="257">
        <v>38.526</v>
      </c>
      <c r="AA79" s="298"/>
      <c r="AB79" s="299"/>
      <c r="AC79" s="322">
        <v>16</v>
      </c>
      <c r="AD79" s="298"/>
      <c r="AE79" s="299"/>
      <c r="AF79" s="341"/>
      <c r="AG79" s="254">
        <v>17.81</v>
      </c>
      <c r="AH79" s="347"/>
      <c r="AI79" s="257"/>
      <c r="AJ79" s="257"/>
      <c r="AK79" s="257">
        <v>47.09</v>
      </c>
      <c r="AL79" s="257"/>
      <c r="AM79" s="257"/>
      <c r="AN79" s="298"/>
      <c r="AO79" s="299"/>
      <c r="AP79" s="341">
        <v>31.72</v>
      </c>
      <c r="AQ79" s="299">
        <v>0.304324074074074</v>
      </c>
      <c r="AR79" s="322"/>
      <c r="AS79" s="359"/>
      <c r="AT79" s="360">
        <v>18</v>
      </c>
      <c r="AU79" s="363" t="s">
        <v>213</v>
      </c>
      <c r="AV79" s="364"/>
      <c r="AW79" s="316"/>
    </row>
    <row r="80" s="9" customFormat="1" ht="20.1" customHeight="1" spans="1:49">
      <c r="A80" s="251"/>
      <c r="B80" s="252" t="s">
        <v>214</v>
      </c>
      <c r="C80" s="253" t="s">
        <v>215</v>
      </c>
      <c r="D80" s="252" t="s">
        <v>216</v>
      </c>
      <c r="E80" s="254">
        <v>25.8636363636364</v>
      </c>
      <c r="F80" s="254">
        <v>90</v>
      </c>
      <c r="G80" s="255"/>
      <c r="H80" s="257"/>
      <c r="I80" s="298"/>
      <c r="J80" s="254">
        <v>5.1</v>
      </c>
      <c r="K80" s="262">
        <v>136.85</v>
      </c>
      <c r="L80" s="295"/>
      <c r="M80" s="256"/>
      <c r="N80" s="296"/>
      <c r="O80" s="297">
        <v>58.05</v>
      </c>
      <c r="P80" s="299">
        <v>26.1</v>
      </c>
      <c r="Q80" s="316"/>
      <c r="R80" s="298"/>
      <c r="S80" s="299">
        <v>44.695652173913</v>
      </c>
      <c r="T80" s="320"/>
      <c r="U80" s="257">
        <v>22.7051282051282</v>
      </c>
      <c r="V80" s="321">
        <v>31.43</v>
      </c>
      <c r="W80" s="299">
        <v>50.26</v>
      </c>
      <c r="X80" s="322"/>
      <c r="Y80" s="257"/>
      <c r="Z80" s="257">
        <v>61.947</v>
      </c>
      <c r="AA80" s="298"/>
      <c r="AB80" s="299"/>
      <c r="AC80" s="322">
        <v>26</v>
      </c>
      <c r="AD80" s="298"/>
      <c r="AE80" s="299"/>
      <c r="AF80" s="338">
        <v>35.92</v>
      </c>
      <c r="AG80" s="254">
        <v>38.33</v>
      </c>
      <c r="AH80" s="347"/>
      <c r="AI80" s="257"/>
      <c r="AJ80" s="257"/>
      <c r="AK80" s="257">
        <v>107.86</v>
      </c>
      <c r="AL80" s="257"/>
      <c r="AM80" s="257"/>
      <c r="AN80" s="298"/>
      <c r="AO80" s="299">
        <v>38.615</v>
      </c>
      <c r="AP80" s="341">
        <v>63.55</v>
      </c>
      <c r="AQ80" s="299">
        <v>47.65</v>
      </c>
      <c r="AR80" s="322"/>
      <c r="AS80" s="359"/>
      <c r="AT80" s="360" t="s">
        <v>217</v>
      </c>
      <c r="AU80" s="363" t="s">
        <v>218</v>
      </c>
      <c r="AV80" s="364"/>
      <c r="AW80" s="316"/>
    </row>
    <row r="81" s="9" customFormat="1" ht="20.1" customHeight="1" spans="1:49">
      <c r="A81" s="251"/>
      <c r="B81" s="252" t="s">
        <v>219</v>
      </c>
      <c r="C81" s="253" t="s">
        <v>69</v>
      </c>
      <c r="D81" s="252" t="s">
        <v>216</v>
      </c>
      <c r="E81" s="254">
        <v>0</v>
      </c>
      <c r="F81" s="254">
        <v>0.01</v>
      </c>
      <c r="G81" s="255"/>
      <c r="H81" s="257"/>
      <c r="I81" s="298"/>
      <c r="J81" s="254">
        <v>0</v>
      </c>
      <c r="K81" s="294">
        <v>0.0001</v>
      </c>
      <c r="L81" s="295"/>
      <c r="M81" s="256"/>
      <c r="N81" s="296"/>
      <c r="O81" s="297"/>
      <c r="P81" s="299">
        <v>0.002</v>
      </c>
      <c r="Q81" s="325"/>
      <c r="R81" s="298"/>
      <c r="S81" s="299">
        <v>0</v>
      </c>
      <c r="T81" s="320"/>
      <c r="U81" s="257">
        <v>0.549450549450549</v>
      </c>
      <c r="V81" s="321">
        <v>0</v>
      </c>
      <c r="W81" s="299">
        <v>0.02</v>
      </c>
      <c r="X81" s="322"/>
      <c r="Y81" s="257"/>
      <c r="Z81" s="257"/>
      <c r="AA81" s="298"/>
      <c r="AB81" s="299"/>
      <c r="AC81" s="342">
        <v>1e-5</v>
      </c>
      <c r="AD81" s="298"/>
      <c r="AE81" s="299"/>
      <c r="AF81" s="338">
        <v>0.04</v>
      </c>
      <c r="AG81" s="254"/>
      <c r="AH81" s="347"/>
      <c r="AI81" s="257"/>
      <c r="AJ81" s="257"/>
      <c r="AK81" s="257">
        <v>0</v>
      </c>
      <c r="AL81" s="257"/>
      <c r="AM81" s="257"/>
      <c r="AN81" s="298"/>
      <c r="AO81" s="299"/>
      <c r="AP81" s="341">
        <v>0</v>
      </c>
      <c r="AQ81" s="299">
        <v>0.04</v>
      </c>
      <c r="AR81" s="322"/>
      <c r="AS81" s="359"/>
      <c r="AT81" s="369">
        <v>0</v>
      </c>
      <c r="AU81" s="370">
        <v>0.000156274417877793</v>
      </c>
      <c r="AV81" s="371"/>
      <c r="AW81" s="316"/>
    </row>
    <row r="82" s="9" customFormat="1" ht="20.1" customHeight="1" spans="1:49">
      <c r="A82" s="251"/>
      <c r="B82" s="252" t="s">
        <v>220</v>
      </c>
      <c r="C82" s="253" t="s">
        <v>221</v>
      </c>
      <c r="D82" s="252" t="s">
        <v>222</v>
      </c>
      <c r="E82" s="254">
        <v>0.52</v>
      </c>
      <c r="F82" s="254">
        <v>0.699</v>
      </c>
      <c r="G82" s="255"/>
      <c r="H82" s="257"/>
      <c r="I82" s="298"/>
      <c r="J82" s="254"/>
      <c r="K82" s="262">
        <v>0.36</v>
      </c>
      <c r="L82" s="295"/>
      <c r="M82" s="256"/>
      <c r="N82" s="296"/>
      <c r="O82" s="297">
        <v>0.39</v>
      </c>
      <c r="P82" s="299">
        <v>0.2</v>
      </c>
      <c r="Q82" s="316"/>
      <c r="R82" s="298"/>
      <c r="S82" s="299">
        <v>0.51</v>
      </c>
      <c r="T82" s="320"/>
      <c r="U82" s="257">
        <v>0</v>
      </c>
      <c r="V82" s="321">
        <v>0.35</v>
      </c>
      <c r="W82" s="299">
        <v>0.27</v>
      </c>
      <c r="X82" s="322"/>
      <c r="Y82" s="257"/>
      <c r="Z82" s="257">
        <v>0.445</v>
      </c>
      <c r="AA82" s="298"/>
      <c r="AB82" s="299"/>
      <c r="AC82" s="322">
        <v>0.38</v>
      </c>
      <c r="AD82" s="298"/>
      <c r="AE82" s="299"/>
      <c r="AF82" s="338"/>
      <c r="AG82" s="254">
        <v>0.23</v>
      </c>
      <c r="AH82" s="347"/>
      <c r="AI82" s="257"/>
      <c r="AJ82" s="257"/>
      <c r="AK82" s="257"/>
      <c r="AL82" s="257"/>
      <c r="AM82" s="257"/>
      <c r="AN82" s="298"/>
      <c r="AO82" s="299"/>
      <c r="AP82" s="341">
        <v>0.3</v>
      </c>
      <c r="AQ82" s="299">
        <v>0.166579235357317</v>
      </c>
      <c r="AR82" s="322"/>
      <c r="AS82" s="359"/>
      <c r="AT82" s="360">
        <v>0.38</v>
      </c>
      <c r="AU82" s="363">
        <v>0.3</v>
      </c>
      <c r="AV82" s="364"/>
      <c r="AW82" s="316"/>
    </row>
    <row r="83" s="9" customFormat="1" ht="27" customHeight="1" spans="1:49">
      <c r="A83" s="251"/>
      <c r="B83" s="252" t="s">
        <v>223</v>
      </c>
      <c r="C83" s="253" t="s">
        <v>69</v>
      </c>
      <c r="D83" s="252" t="s">
        <v>224</v>
      </c>
      <c r="E83" s="261">
        <v>0.0200334740129009</v>
      </c>
      <c r="F83" s="262">
        <v>95</v>
      </c>
      <c r="G83" s="255"/>
      <c r="H83" s="257"/>
      <c r="I83" s="298"/>
      <c r="J83" s="254"/>
      <c r="K83" s="306">
        <v>0.6</v>
      </c>
      <c r="L83" s="295"/>
      <c r="M83" s="256"/>
      <c r="N83" s="296"/>
      <c r="O83" s="297"/>
      <c r="P83" s="299">
        <v>100</v>
      </c>
      <c r="Q83" s="316"/>
      <c r="R83" s="298"/>
      <c r="S83" s="299">
        <v>69.45</v>
      </c>
      <c r="T83" s="320"/>
      <c r="U83" s="257"/>
      <c r="V83" s="321">
        <v>68.36</v>
      </c>
      <c r="W83" s="299">
        <v>94.97</v>
      </c>
      <c r="X83" s="322"/>
      <c r="Y83" s="257"/>
      <c r="Z83" s="257">
        <v>80.35</v>
      </c>
      <c r="AA83" s="298"/>
      <c r="AB83" s="299"/>
      <c r="AC83" s="322">
        <v>0</v>
      </c>
      <c r="AD83" s="298"/>
      <c r="AE83" s="299"/>
      <c r="AF83" s="338">
        <v>99.28</v>
      </c>
      <c r="AG83" s="254"/>
      <c r="AH83" s="347"/>
      <c r="AI83" s="257"/>
      <c r="AJ83" s="257"/>
      <c r="AK83" s="349">
        <v>0.9026</v>
      </c>
      <c r="AL83" s="349"/>
      <c r="AM83" s="257"/>
      <c r="AN83" s="298"/>
      <c r="AO83" s="299"/>
      <c r="AP83" s="341">
        <v>100</v>
      </c>
      <c r="AQ83" s="299">
        <v>87.0806829067685</v>
      </c>
      <c r="AR83" s="322"/>
      <c r="AS83" s="359"/>
      <c r="AT83" s="360">
        <v>0</v>
      </c>
      <c r="AU83" s="363">
        <v>30</v>
      </c>
      <c r="AV83" s="364"/>
      <c r="AW83" s="316"/>
    </row>
    <row r="84" s="9" customFormat="1" ht="20.1" customHeight="1" spans="1:49">
      <c r="A84" s="251"/>
      <c r="B84" s="252" t="s">
        <v>225</v>
      </c>
      <c r="C84" s="253" t="s">
        <v>226</v>
      </c>
      <c r="D84" s="252" t="s">
        <v>227</v>
      </c>
      <c r="E84" s="254" t="s">
        <v>96</v>
      </c>
      <c r="F84" s="254">
        <v>562</v>
      </c>
      <c r="G84" s="255"/>
      <c r="H84" s="257"/>
      <c r="I84" s="298"/>
      <c r="J84" s="254"/>
      <c r="K84" s="262">
        <v>11100</v>
      </c>
      <c r="L84" s="295"/>
      <c r="M84" s="256"/>
      <c r="N84" s="296"/>
      <c r="O84" s="297"/>
      <c r="P84" s="299"/>
      <c r="Q84" s="316"/>
      <c r="R84" s="298"/>
      <c r="S84" s="299">
        <v>400</v>
      </c>
      <c r="T84" s="320"/>
      <c r="U84" s="257"/>
      <c r="V84" s="321">
        <v>479</v>
      </c>
      <c r="W84" s="299">
        <v>406</v>
      </c>
      <c r="X84" s="322"/>
      <c r="Y84" s="257"/>
      <c r="Z84" s="257">
        <v>994.727272727273</v>
      </c>
      <c r="AA84" s="298"/>
      <c r="AB84" s="299"/>
      <c r="AC84" s="343">
        <v>30</v>
      </c>
      <c r="AD84" s="298"/>
      <c r="AE84" s="299"/>
      <c r="AF84" s="338">
        <v>1000</v>
      </c>
      <c r="AG84" s="254"/>
      <c r="AH84" s="347"/>
      <c r="AI84" s="257"/>
      <c r="AJ84" s="257"/>
      <c r="AK84" s="257"/>
      <c r="AL84" s="257"/>
      <c r="AM84" s="257"/>
      <c r="AN84" s="298"/>
      <c r="AO84" s="299"/>
      <c r="AP84" s="341">
        <v>1166</v>
      </c>
      <c r="AQ84" s="299">
        <v>110</v>
      </c>
      <c r="AR84" s="322"/>
      <c r="AS84" s="359"/>
      <c r="AT84" s="360"/>
      <c r="AU84" s="363">
        <v>70</v>
      </c>
      <c r="AV84" s="364"/>
      <c r="AW84" s="316"/>
    </row>
    <row r="85" s="11" customFormat="1" ht="20.1" customHeight="1" spans="1:49">
      <c r="A85" s="263" t="s">
        <v>228</v>
      </c>
      <c r="B85" s="264" t="s">
        <v>229</v>
      </c>
      <c r="C85" s="265" t="s">
        <v>230</v>
      </c>
      <c r="D85" s="266"/>
      <c r="E85" s="267">
        <v>0.531617354409158</v>
      </c>
      <c r="F85" s="267"/>
      <c r="G85" s="268"/>
      <c r="H85" s="269"/>
      <c r="I85" s="307"/>
      <c r="J85" s="270"/>
      <c r="K85" s="270"/>
      <c r="L85" s="268"/>
      <c r="M85" s="269"/>
      <c r="N85" s="269"/>
      <c r="O85" s="307">
        <v>20.99</v>
      </c>
      <c r="P85" s="270"/>
      <c r="Q85" s="268"/>
      <c r="R85" s="307"/>
      <c r="S85" s="270">
        <v>43.1793259069693</v>
      </c>
      <c r="T85" s="326"/>
      <c r="U85" s="327">
        <v>0.0122991415091865</v>
      </c>
      <c r="V85" s="328">
        <v>18.19</v>
      </c>
      <c r="W85" s="270">
        <v>99.98</v>
      </c>
      <c r="X85" s="268"/>
      <c r="Y85" s="269"/>
      <c r="Z85" s="269"/>
      <c r="AA85" s="307"/>
      <c r="AB85" s="270"/>
      <c r="AC85" s="268">
        <v>62.5</v>
      </c>
      <c r="AD85" s="307"/>
      <c r="AE85" s="270"/>
      <c r="AF85" s="344">
        <v>93.99</v>
      </c>
      <c r="AG85" s="270"/>
      <c r="AH85" s="268"/>
      <c r="AI85" s="269"/>
      <c r="AJ85" s="269"/>
      <c r="AK85" s="269"/>
      <c r="AL85" s="269"/>
      <c r="AM85" s="269"/>
      <c r="AN85" s="307"/>
      <c r="AO85" s="270"/>
      <c r="AP85" s="344"/>
      <c r="AQ85" s="270"/>
      <c r="AR85" s="268"/>
      <c r="AS85" s="307"/>
      <c r="AT85" s="267">
        <v>0.675</v>
      </c>
      <c r="AU85" s="372">
        <v>0.354</v>
      </c>
      <c r="AV85" s="266"/>
      <c r="AW85" s="375"/>
    </row>
    <row r="86" s="11" customFormat="1" ht="20.1" customHeight="1" spans="1:49">
      <c r="A86" s="263"/>
      <c r="B86" s="264"/>
      <c r="C86" s="265" t="s">
        <v>231</v>
      </c>
      <c r="D86" s="266"/>
      <c r="E86" s="267">
        <v>0.382334669915481</v>
      </c>
      <c r="F86" s="270"/>
      <c r="G86" s="268"/>
      <c r="H86" s="269"/>
      <c r="I86" s="307"/>
      <c r="J86" s="270"/>
      <c r="K86" s="270"/>
      <c r="L86" s="268"/>
      <c r="M86" s="269"/>
      <c r="N86" s="269"/>
      <c r="O86" s="307">
        <v>79.01</v>
      </c>
      <c r="P86" s="270"/>
      <c r="Q86" s="268"/>
      <c r="R86" s="307"/>
      <c r="S86" s="270">
        <v>56.8206740930307</v>
      </c>
      <c r="T86" s="326"/>
      <c r="U86" s="327">
        <v>0.987700858490814</v>
      </c>
      <c r="V86" s="328">
        <v>81.81</v>
      </c>
      <c r="W86" s="270">
        <v>0</v>
      </c>
      <c r="X86" s="268"/>
      <c r="Y86" s="269"/>
      <c r="Z86" s="269">
        <v>95.36</v>
      </c>
      <c r="AA86" s="307"/>
      <c r="AB86" s="270"/>
      <c r="AC86" s="268">
        <v>27.6</v>
      </c>
      <c r="AD86" s="307"/>
      <c r="AE86" s="270"/>
      <c r="AF86" s="344">
        <v>1.05</v>
      </c>
      <c r="AG86" s="270"/>
      <c r="AH86" s="268"/>
      <c r="AI86" s="269"/>
      <c r="AJ86" s="269"/>
      <c r="AK86" s="269"/>
      <c r="AL86" s="269"/>
      <c r="AM86" s="269"/>
      <c r="AN86" s="307"/>
      <c r="AO86" s="270"/>
      <c r="AP86" s="344"/>
      <c r="AQ86" s="270"/>
      <c r="AR86" s="268"/>
      <c r="AS86" s="307"/>
      <c r="AT86" s="267">
        <v>0.059</v>
      </c>
      <c r="AU86" s="372">
        <v>0.646</v>
      </c>
      <c r="AV86" s="266"/>
      <c r="AW86" s="375"/>
    </row>
    <row r="87" s="11" customFormat="1" ht="20.1" customHeight="1" spans="1:49">
      <c r="A87" s="263"/>
      <c r="B87" s="264"/>
      <c r="C87" s="265" t="s">
        <v>232</v>
      </c>
      <c r="D87" s="266"/>
      <c r="E87" s="267">
        <v>0.0860479756753603</v>
      </c>
      <c r="F87" s="267"/>
      <c r="G87" s="268"/>
      <c r="H87" s="269"/>
      <c r="I87" s="307"/>
      <c r="J87" s="270"/>
      <c r="K87" s="270"/>
      <c r="L87" s="268"/>
      <c r="M87" s="269"/>
      <c r="N87" s="269"/>
      <c r="O87" s="307"/>
      <c r="P87" s="270"/>
      <c r="Q87" s="268"/>
      <c r="R87" s="307"/>
      <c r="S87" s="270">
        <v>0</v>
      </c>
      <c r="T87" s="326"/>
      <c r="U87" s="329"/>
      <c r="V87" s="328">
        <v>0</v>
      </c>
      <c r="W87" s="270"/>
      <c r="X87" s="268"/>
      <c r="Y87" s="269"/>
      <c r="Z87" s="269"/>
      <c r="AA87" s="307"/>
      <c r="AB87" s="270"/>
      <c r="AC87" s="268">
        <v>9.9</v>
      </c>
      <c r="AD87" s="307"/>
      <c r="AE87" s="270"/>
      <c r="AF87" s="344">
        <v>4.96</v>
      </c>
      <c r="AG87" s="270"/>
      <c r="AH87" s="268"/>
      <c r="AI87" s="269"/>
      <c r="AJ87" s="269"/>
      <c r="AK87" s="269"/>
      <c r="AL87" s="269"/>
      <c r="AM87" s="269"/>
      <c r="AN87" s="307"/>
      <c r="AO87" s="270"/>
      <c r="AP87" s="344"/>
      <c r="AQ87" s="270"/>
      <c r="AR87" s="268"/>
      <c r="AS87" s="307"/>
      <c r="AT87" s="267">
        <v>0.267</v>
      </c>
      <c r="AU87" s="372"/>
      <c r="AV87" s="266"/>
      <c r="AW87" s="375"/>
    </row>
    <row r="88" s="11" customFormat="1" ht="20.1" customHeight="1" spans="1:49">
      <c r="A88" s="271"/>
      <c r="B88" s="272"/>
      <c r="C88" s="273" t="s">
        <v>233</v>
      </c>
      <c r="D88" s="274"/>
      <c r="E88" s="275">
        <v>15.5025785120794</v>
      </c>
      <c r="F88" s="276"/>
      <c r="G88" s="277"/>
      <c r="H88" s="278"/>
      <c r="I88" s="308"/>
      <c r="J88" s="276"/>
      <c r="K88" s="276"/>
      <c r="L88" s="277"/>
      <c r="M88" s="278"/>
      <c r="N88" s="278"/>
      <c r="O88" s="308"/>
      <c r="P88" s="276"/>
      <c r="Q88" s="277"/>
      <c r="R88" s="308"/>
      <c r="S88" s="276">
        <v>0</v>
      </c>
      <c r="T88" s="330"/>
      <c r="U88" s="331"/>
      <c r="V88" s="332">
        <v>0</v>
      </c>
      <c r="W88" s="276"/>
      <c r="X88" s="277"/>
      <c r="Y88" s="278"/>
      <c r="Z88" s="278"/>
      <c r="AA88" s="308"/>
      <c r="AB88" s="276"/>
      <c r="AC88" s="277"/>
      <c r="AD88" s="308"/>
      <c r="AE88" s="276"/>
      <c r="AF88" s="345">
        <v>0</v>
      </c>
      <c r="AG88" s="276"/>
      <c r="AH88" s="277"/>
      <c r="AI88" s="278"/>
      <c r="AJ88" s="278"/>
      <c r="AK88" s="278"/>
      <c r="AL88" s="278"/>
      <c r="AM88" s="278"/>
      <c r="AN88" s="308"/>
      <c r="AO88" s="276"/>
      <c r="AP88" s="345"/>
      <c r="AQ88" s="276"/>
      <c r="AR88" s="277"/>
      <c r="AS88" s="308"/>
      <c r="AT88" s="276"/>
      <c r="AU88" s="373"/>
      <c r="AV88" s="274"/>
      <c r="AW88" s="375"/>
    </row>
    <row r="89" spans="1:48">
      <c r="A89" s="279"/>
      <c r="B89" s="279"/>
      <c r="C89" s="279"/>
      <c r="D89" s="279"/>
      <c r="E89" s="280"/>
      <c r="F89" s="280"/>
      <c r="G89" s="279"/>
      <c r="H89" s="279"/>
      <c r="I89" s="279"/>
      <c r="J89" s="279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79"/>
      <c r="V89" s="279"/>
      <c r="W89" s="279"/>
      <c r="X89" s="279"/>
      <c r="Y89" s="279"/>
      <c r="Z89" s="279"/>
      <c r="AA89" s="279"/>
      <c r="AB89" s="279"/>
      <c r="AC89" s="279"/>
      <c r="AD89" s="279"/>
      <c r="AE89" s="279"/>
      <c r="AF89" s="279"/>
      <c r="AG89" s="279"/>
      <c r="AH89" s="279"/>
      <c r="AI89" s="279"/>
      <c r="AJ89" s="279"/>
      <c r="AK89" s="280"/>
      <c r="AL89" s="279"/>
      <c r="AM89" s="279"/>
      <c r="AN89" s="279"/>
      <c r="AO89" s="279"/>
      <c r="AP89" s="279"/>
      <c r="AQ89" s="279"/>
      <c r="AR89" s="279"/>
      <c r="AS89" s="279"/>
      <c r="AT89" s="279"/>
      <c r="AU89" s="279"/>
      <c r="AV89" s="279"/>
    </row>
    <row r="91" ht="18.75" spans="2:3">
      <c r="B91" s="12" t="s">
        <v>234</v>
      </c>
      <c r="C91" s="12" t="s">
        <v>235</v>
      </c>
    </row>
    <row r="92" ht="18.75" spans="3:4">
      <c r="C92" s="12" t="s">
        <v>236</v>
      </c>
      <c r="D92" s="12" t="s">
        <v>237</v>
      </c>
    </row>
    <row r="93" ht="18.75" spans="2:4">
      <c r="B93" s="12" t="s">
        <v>238</v>
      </c>
      <c r="C93" s="12" t="s">
        <v>239</v>
      </c>
      <c r="D93" s="12" t="s">
        <v>240</v>
      </c>
    </row>
    <row r="94" ht="18.75" spans="2:4">
      <c r="B94" s="12" t="s">
        <v>241</v>
      </c>
      <c r="C94" s="12" t="s">
        <v>242</v>
      </c>
      <c r="D94" s="12" t="s">
        <v>240</v>
      </c>
    </row>
    <row r="95" ht="18.75" spans="2:4">
      <c r="B95" s="12" t="s">
        <v>243</v>
      </c>
      <c r="C95" s="12" t="s">
        <v>244</v>
      </c>
      <c r="D95" s="12" t="s">
        <v>240</v>
      </c>
    </row>
    <row r="96" ht="21" spans="2:4">
      <c r="B96" s="12" t="s">
        <v>245</v>
      </c>
      <c r="C96" s="12" t="s">
        <v>246</v>
      </c>
      <c r="D96" s="12" t="s">
        <v>247</v>
      </c>
    </row>
    <row r="97" ht="18.75" spans="2:4">
      <c r="B97" s="12" t="s">
        <v>248</v>
      </c>
      <c r="C97" s="12" t="s">
        <v>244</v>
      </c>
      <c r="D97" s="12" t="s">
        <v>240</v>
      </c>
    </row>
    <row r="98" ht="21" spans="2:4">
      <c r="B98" s="12" t="s">
        <v>249</v>
      </c>
      <c r="C98" s="12" t="s">
        <v>244</v>
      </c>
      <c r="D98" s="12" t="s">
        <v>250</v>
      </c>
    </row>
    <row r="99" ht="21" spans="2:4">
      <c r="B99" s="12" t="s">
        <v>251</v>
      </c>
      <c r="C99" s="12" t="s">
        <v>252</v>
      </c>
      <c r="D99" s="12" t="s">
        <v>253</v>
      </c>
    </row>
    <row r="100" ht="21" spans="2:4">
      <c r="B100" s="12" t="s">
        <v>254</v>
      </c>
      <c r="C100" s="12" t="s">
        <v>255</v>
      </c>
      <c r="D100" s="12" t="s">
        <v>256</v>
      </c>
    </row>
    <row r="101" ht="21" spans="2:4">
      <c r="B101" s="12" t="s">
        <v>257</v>
      </c>
      <c r="C101" s="12" t="s">
        <v>246</v>
      </c>
      <c r="D101" s="12" t="s">
        <v>258</v>
      </c>
    </row>
    <row r="102" ht="21" spans="2:4">
      <c r="B102" s="12" t="s">
        <v>259</v>
      </c>
      <c r="C102" s="12" t="s">
        <v>260</v>
      </c>
      <c r="D102" s="12" t="s">
        <v>261</v>
      </c>
    </row>
    <row r="103" ht="18.75" spans="2:4">
      <c r="B103" s="12" t="s">
        <v>262</v>
      </c>
      <c r="C103" s="12" t="s">
        <v>263</v>
      </c>
      <c r="D103" s="12" t="s">
        <v>240</v>
      </c>
    </row>
    <row r="104" ht="18.75" spans="2:4">
      <c r="B104" s="12" t="s">
        <v>264</v>
      </c>
      <c r="C104" s="12" t="s">
        <v>244</v>
      </c>
      <c r="D104" s="12" t="s">
        <v>240</v>
      </c>
    </row>
    <row r="105" ht="18.75" spans="2:4">
      <c r="B105" s="12" t="s">
        <v>265</v>
      </c>
      <c r="C105" s="12" t="s">
        <v>266</v>
      </c>
      <c r="D105" s="12" t="s">
        <v>267</v>
      </c>
    </row>
    <row r="106" ht="18.75" spans="2:4">
      <c r="B106" s="12" t="s">
        <v>268</v>
      </c>
      <c r="C106" s="12" t="s">
        <v>244</v>
      </c>
      <c r="D106" s="12" t="s">
        <v>240</v>
      </c>
    </row>
    <row r="107" ht="21" spans="2:4">
      <c r="B107" s="12" t="s">
        <v>269</v>
      </c>
      <c r="C107" s="12" t="s">
        <v>255</v>
      </c>
      <c r="D107" s="12" t="s">
        <v>270</v>
      </c>
    </row>
    <row r="108" ht="18.75" spans="2:4">
      <c r="B108" s="12" t="s">
        <v>271</v>
      </c>
      <c r="C108" s="12" t="s">
        <v>244</v>
      </c>
      <c r="D108" s="12" t="s">
        <v>240</v>
      </c>
    </row>
    <row r="109" ht="21" spans="2:4">
      <c r="B109" s="12" t="s">
        <v>272</v>
      </c>
      <c r="C109" s="12" t="s">
        <v>273</v>
      </c>
      <c r="D109" s="12" t="s">
        <v>274</v>
      </c>
    </row>
    <row r="110" ht="18.75" spans="2:4">
      <c r="B110" s="12" t="s">
        <v>275</v>
      </c>
      <c r="C110" s="12" t="s">
        <v>255</v>
      </c>
      <c r="D110" s="12" t="s">
        <v>276</v>
      </c>
    </row>
    <row r="111" ht="18.75" spans="2:4">
      <c r="B111" s="12" t="s">
        <v>277</v>
      </c>
      <c r="C111" s="12" t="s">
        <v>260</v>
      </c>
      <c r="D111" s="12" t="s">
        <v>276</v>
      </c>
    </row>
    <row r="112" ht="18" customHeight="1" spans="2:4">
      <c r="B112" s="12" t="s">
        <v>278</v>
      </c>
      <c r="C112" s="12" t="s">
        <v>255</v>
      </c>
      <c r="D112" s="12" t="s">
        <v>240</v>
      </c>
    </row>
    <row r="113" ht="16.5" spans="2:2">
      <c r="B113" s="12" t="s">
        <v>279</v>
      </c>
    </row>
  </sheetData>
  <sheetProtection password="C7C9" sheet="1" formatCells="0" formatColumns="0" formatRows="0" insertRows="0" insertColumns="0" insertHyperlinks="0" deleteColumns="0" deleteRows="0" sort="0" autoFilter="0" pivotTables="0" objects="1"/>
  <mergeCells count="29">
    <mergeCell ref="A2:C2"/>
    <mergeCell ref="D2:O2"/>
    <mergeCell ref="P2:W2"/>
    <mergeCell ref="X2:AV2"/>
    <mergeCell ref="B3:C3"/>
    <mergeCell ref="L3:N3"/>
    <mergeCell ref="Q3:R3"/>
    <mergeCell ref="U3:V3"/>
    <mergeCell ref="X3:Y3"/>
    <mergeCell ref="AR3:AS3"/>
    <mergeCell ref="B4:C4"/>
    <mergeCell ref="C91:D91"/>
    <mergeCell ref="A3:A4"/>
    <mergeCell ref="A5:A25"/>
    <mergeCell ref="A26:A42"/>
    <mergeCell ref="A43:A60"/>
    <mergeCell ref="A61:A67"/>
    <mergeCell ref="A68:A71"/>
    <mergeCell ref="A72:A84"/>
    <mergeCell ref="A85:A88"/>
    <mergeCell ref="B26:B30"/>
    <mergeCell ref="B31:B35"/>
    <mergeCell ref="B51:B53"/>
    <mergeCell ref="B55:B60"/>
    <mergeCell ref="B61:B63"/>
    <mergeCell ref="B85:B88"/>
    <mergeCell ref="B91:B92"/>
    <mergeCell ref="C112:C113"/>
    <mergeCell ref="D112:D113"/>
  </mergeCells>
  <pageMargins left="0.699305555555556" right="0.699305555555556" top="0.75" bottom="0.75" header="0.3" footer="0.3"/>
  <pageSetup paperSize="57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技术经济指标（方圆坯）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2023-07-20T08:35:27Z</dcterms:created>
  <dcterms:modified xsi:type="dcterms:W3CDTF">2023-07-20T08:39:08Z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0ACEB1A222D64BC0B4064A484BCBA0FF_11</vt:lpwstr>
  </property>
  <property fmtid="{D5CDD505-2E9C-101B-9397-08002B2CF9AE}" pid="3" name="KSOProductBuildVer">
    <vt:lpwstr>2052-11.1.0.14309</vt:lpwstr>
  </property>
</Properties>
</file>